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3 programa 3 lentelė" sheetId="1" r:id="rId1"/>
    <sheet name="Lėšų atmintinė" sheetId="2" r:id="rId2"/>
  </sheets>
  <calcPr calcId="181029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maximized="1" xWindow="-8" yWindow="-8" windowWidth="1936" windowHeight="1056" activeSheetId="1"/>
    <customWorkbookView name="Sarune Drobuzaite - Individuali peržiūra" guid="{2EB3C8B9-2B04-405E-95A6-536B4CFCBCEF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C143" i="1"/>
  <c r="E145" i="1" l="1"/>
  <c r="E144" i="1"/>
  <c r="E143" i="1"/>
  <c r="E141" i="1"/>
  <c r="D145" i="1"/>
  <c r="D144" i="1"/>
  <c r="D143" i="1"/>
  <c r="D141" i="1"/>
  <c r="C145" i="1"/>
  <c r="C141" i="1"/>
  <c r="C142" i="1" l="1"/>
  <c r="D142" i="1" l="1"/>
  <c r="D139" i="1" s="1"/>
  <c r="E142" i="1"/>
  <c r="E20" i="1"/>
  <c r="F20" i="1"/>
  <c r="D20" i="1"/>
  <c r="E139" i="1" l="1"/>
  <c r="C139" i="1"/>
  <c r="F26" i="1"/>
  <c r="F32" i="1"/>
  <c r="D7" i="1" l="1"/>
  <c r="D14" i="1"/>
  <c r="D38" i="1"/>
  <c r="D72" i="1" l="1"/>
  <c r="D65" i="1"/>
  <c r="F72" i="1" l="1"/>
  <c r="E72" i="1"/>
  <c r="D80" i="1" l="1"/>
  <c r="F65" i="1" l="1"/>
  <c r="F59" i="1"/>
  <c r="F14" i="1"/>
  <c r="F7" i="1"/>
  <c r="E7" i="1"/>
  <c r="E65" i="1"/>
  <c r="E59" i="1"/>
  <c r="D26" i="1" l="1"/>
  <c r="E32" i="1"/>
  <c r="D32" i="1"/>
  <c r="E14" i="1"/>
  <c r="E48" i="1"/>
  <c r="F48" i="1"/>
  <c r="D48" i="1"/>
  <c r="D86" i="1"/>
  <c r="D130" i="1" s="1"/>
  <c r="E86" i="1"/>
  <c r="F86" i="1"/>
  <c r="E91" i="1"/>
  <c r="F91" i="1"/>
  <c r="D91" i="1"/>
  <c r="E97" i="1"/>
  <c r="F97" i="1"/>
  <c r="D97" i="1"/>
  <c r="E112" i="1"/>
  <c r="F112" i="1"/>
  <c r="D112" i="1"/>
  <c r="E102" i="1"/>
  <c r="F102" i="1"/>
  <c r="D102" i="1"/>
  <c r="E123" i="1"/>
  <c r="F123" i="1"/>
  <c r="D123" i="1"/>
  <c r="E118" i="1"/>
  <c r="F118" i="1"/>
  <c r="D118" i="1"/>
  <c r="E107" i="1"/>
  <c r="F107" i="1"/>
  <c r="D107" i="1"/>
  <c r="E26" i="1"/>
  <c r="E43" i="1"/>
  <c r="F43" i="1"/>
  <c r="D43" i="1"/>
  <c r="E38" i="1"/>
  <c r="F38" i="1"/>
  <c r="E53" i="1"/>
  <c r="F53" i="1"/>
  <c r="D53" i="1"/>
  <c r="E80" i="1"/>
  <c r="F80" i="1"/>
  <c r="D59" i="1"/>
  <c r="F129" i="1" l="1"/>
  <c r="E129" i="1"/>
  <c r="F130" i="1"/>
  <c r="E130" i="1"/>
  <c r="D129" i="1"/>
  <c r="E131" i="1" s="1"/>
  <c r="F131" i="1"/>
</calcChain>
</file>

<file path=xl/sharedStrings.xml><?xml version="1.0" encoding="utf-8"?>
<sst xmlns="http://schemas.openxmlformats.org/spreadsheetml/2006/main" count="201" uniqueCount="97">
  <si>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</si>
  <si>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</si>
  <si>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</si>
  <si>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</si>
  <si>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</si>
  <si>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</si>
  <si>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</si>
  <si>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</si>
  <si>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</si>
  <si>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</si>
  <si>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</si>
  <si>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</si>
  <si>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</si>
  <si>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</si>
  <si>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</si>
  <si>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</si>
  <si>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</si>
  <si>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</si>
  <si>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</si>
  <si>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</si>
  <si>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</si>
  <si>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</si>
  <si>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</si>
  <si>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</si>
  <si>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</si>
  <si>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</si>
  <si>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</si>
  <si>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</si>
  <si>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</si>
  <si>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</si>
  <si>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</si>
  <si>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</si>
  <si>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</si>
  <si>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</si>
  <si>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</si>
  <si>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</si>
  <si>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</si>
  <si>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</si>
  <si>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</si>
  <si>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</si>
  <si>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</si>
  <si>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</si>
  <si>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</si>
  <si>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</si>
  <si>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</si>
  <si>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</si>
  <si>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</si>
  <si>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</si>
  <si>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</si>
  <si>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</si>
  <si>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</si>
  <si>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</si>
  <si>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</si>
  <si>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</si>
  <si>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</si>
  <si>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</si>
  <si>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</si>
  <si>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</si>
  <si>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</si>
  <si>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</si>
  <si>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</si>
  <si>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</si>
  <si>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</si>
  <si>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</si>
  <si>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</si>
  <si>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</si>
  <si>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</si>
  <si>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</si>
  <si>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</si>
  <si>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</si>
  <si>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</si>
  <si>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</si>
  <si>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</si>
  <si>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</si>
  <si>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</si>
  <si>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</si>
  <si>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</si>
  <si>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</si>
  <si>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</si>
  <si>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</si>
  <si>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</si>
  <si>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</si>
  <si>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</si>
  <si>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</si>
  <si>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</si>
  <si>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</si>
  <si>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</si>
  <si>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</si>
  <si>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2027 metų asignavimai ir kitos lėšos</t>
  </si>
  <si>
    <t>1.3.1.1</t>
  </si>
  <si>
    <t xml:space="preserve"> 1.3.1.3</t>
  </si>
  <si>
    <t>2.1.3.3</t>
  </si>
  <si>
    <t>003-02-01-01 (TVP)</t>
  </si>
  <si>
    <t xml:space="preserve">Priemonė: Projekto 09-003-02-02-11 (RE) „Nestacionarių socialinių paslaugų infrastruktūros, skirtos atviriems jaunimo centrams, plėtra ir modernizavimas Panevėžio rajone“ įgyvendinimas (Šilagalio KC-AJC, Smilgių AJC) </t>
  </si>
  <si>
    <t>3 lentelė. Panevėžio rajono savivaldybės 2026–2028 metų 003 Aktyvaus bendruomenės gyvenimo skatinimo  programos uždaviniai, priemonės, asignavimai ir kitos lėšos (tūkst. eurų)</t>
  </si>
  <si>
    <t>2028 metų asignavimai ir kitos lėšos</t>
  </si>
  <si>
    <t>Priemonė: Kultūros centro veiklos užtikrinimas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</si>
</sst>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2" Type="http://schemas.openxmlformats.org/officeDocument/2006/relationships/revisionLog" Target="revisionLog41.xml"/><Relationship Id="rId256" Type="http://schemas.openxmlformats.org/officeDocument/2006/relationships/revisionLog" Target="revisionLog45.xml"/><Relationship Id="rId255" Type="http://schemas.openxmlformats.org/officeDocument/2006/relationships/revisionLog" Target="revisionLog44.xml"/><Relationship Id="rId254" Type="http://schemas.openxmlformats.org/officeDocument/2006/relationships/revisionLog" Target="revisionLog43.xml"/><Relationship Id="rId253" Type="http://schemas.openxmlformats.org/officeDocument/2006/relationships/revisionLog" Target="revisionLog4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1C578AC-F5F1-4E6C-9745-ABB22D576ADF}" diskRevisions="1" revisionId="1522" preserveHistory="15">
  <header guid="{2B66668E-652A-402A-9BA5-6BF29BF11E42}" dateTime="2026-05-11T14:35:04" maxSheetId="3" userName="user" r:id="rId252" minRId="1514">
    <sheetIdMap count="2">
      <sheetId val="1"/>
      <sheetId val="2"/>
    </sheetIdMap>
  </header>
  <header guid="{6DAAAE40-E5B6-4AC8-8B27-49108F7501A5}" dateTime="2026-05-11T15:32:00" maxSheetId="3" userName="user" r:id="rId253" minRId="1515">
    <sheetIdMap count="2">
      <sheetId val="1"/>
      <sheetId val="2"/>
    </sheetIdMap>
  </header>
  <header guid="{7840AC29-B5A7-4A1F-881E-BD3B3824A7D9}" dateTime="2026-05-11T15:33:34" maxSheetId="3" userName="user" r:id="rId254" minRId="1516" maxRId="1517">
    <sheetIdMap count="2">
      <sheetId val="1"/>
      <sheetId val="2"/>
    </sheetIdMap>
  </header>
  <header guid="{7BE233BD-D4A5-4E9F-993B-C89336D09C7B}" dateTime="2026-05-22T13:36:07" maxSheetId="3" userName="Sarune Drobuzaite" r:id="rId255" minRId="1518" maxRId="1521">
    <sheetIdMap count="2">
      <sheetId val="1"/>
      <sheetId val="2"/>
    </sheetIdMap>
  </header>
  <header guid="{81C578AC-F5F1-4E6C-9745-ABB22D576ADF}" dateTime="2026-05-22T13:56:21" maxSheetId="3" userName="Sarune Drobuzaite" r:id="rId256" minRId="1522">
    <sheetIdMap count="2">
      <sheetId val="1"/>
      <sheetId val="2"/>
    </sheetIdMap>
  </header>
</header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4" sId="1">
    <oc r="C19" t="inlineStr">
      <is>
        <t>Priemonė: Kultūros centrų veiklos užtikrinimas</t>
      </is>
    </oc>
    <nc r="C19" t="inlineStr">
      <is>
        <t>Priemonė: Kultūros centro veiklos užtikrinimas</t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5" sId="1" numFmtId="4">
    <oc r="D28">
      <v>310.60000000000002</v>
    </oc>
    <nc r="D28">
      <v>307.5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6" sId="1" numFmtId="4">
    <nc r="D109">
      <v>20</v>
    </nc>
  </rcc>
  <rcc rId="1517" sId="1" numFmtId="4">
    <oc r="D130">
      <v>464.7</v>
    </oc>
    <nc r="D130">
      <v>481.6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18" sId="1" ref="A29:XFD29" action="insertRow"/>
  <rcc rId="1519" sId="1">
    <nc r="C29" t="inlineStr">
      <is>
        <t>Lietuvos Respublikos valstybės biudžeto dotacijos</t>
      </is>
    </nc>
  </rcc>
  <rcc rId="1520" sId="1" numFmtId="4">
    <nc r="D29">
      <v>10.4</v>
    </nc>
  </rcc>
  <rcc rId="1521" sId="1">
    <oc r="C144">
      <f>SUM(D10+D62+D68+D75+D83+D126)</f>
    </oc>
    <nc r="C144">
      <f>SUM(D10+D62+D68+D75+D83+D126+D29)</f>
    </nc>
  </rcc>
  <rcv guid="{2EB3C8B9-2B04-405E-95A6-536B4CFCBCEF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2" sId="1" numFmtId="4">
    <oc r="D131">
      <v>481.6</v>
    </oc>
    <nc r="D131">
      <v>523.9</v>
    </nc>
  </rcc>
  <rcv guid="{2EB3C8B9-2B04-405E-95A6-536B4CFCBCEF}" action="delete"/>
  <rcv guid="{2EB3C8B9-2B04-405E-95A6-536B4CFCBCE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7"/>
  <sheetViews>
    <sheetView tabSelected="1" topLeftCell="A118" zoomScale="110" zoomScaleNormal="100" workbookViewId="0">
      <selection activeCell="D131" sqref="D13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94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88</v>
      </c>
      <c r="F3" s="10" t="s">
        <v>95</v>
      </c>
      <c r="G3" s="10" t="s">
        <v>2</v>
      </c>
    </row>
    <row r="4" spans="2:7" x14ac:dyDescent="0.2">
      <c r="B4" s="25">
        <v>1</v>
      </c>
      <c r="C4" s="26">
        <v>2</v>
      </c>
      <c r="D4" s="25">
        <v>3</v>
      </c>
      <c r="E4" s="25">
        <v>4</v>
      </c>
      <c r="F4" s="25">
        <v>5</v>
      </c>
      <c r="G4" s="25">
        <v>6</v>
      </c>
    </row>
    <row r="5" spans="2:7" ht="31.15" customHeight="1" x14ac:dyDescent="0.2">
      <c r="B5" s="11" t="s">
        <v>28</v>
      </c>
      <c r="C5" s="11" t="s">
        <v>61</v>
      </c>
      <c r="D5" s="12"/>
      <c r="E5" s="12"/>
      <c r="F5" s="12"/>
      <c r="G5" s="52"/>
    </row>
    <row r="6" spans="2:7" ht="27.75" customHeight="1" x14ac:dyDescent="0.2">
      <c r="B6" s="13" t="s">
        <v>29</v>
      </c>
      <c r="C6" s="14" t="s">
        <v>62</v>
      </c>
      <c r="D6" s="29"/>
      <c r="E6" s="29"/>
      <c r="F6" s="29"/>
      <c r="G6" s="53" t="s">
        <v>89</v>
      </c>
    </row>
    <row r="7" spans="2:7" ht="17.25" customHeight="1" x14ac:dyDescent="0.2">
      <c r="B7" s="31"/>
      <c r="C7" s="30" t="s">
        <v>3</v>
      </c>
      <c r="D7" s="32">
        <f>SUM(D9:D12)</f>
        <v>1742</v>
      </c>
      <c r="E7" s="32">
        <f>SUM(E9:E12)</f>
        <v>1657.9</v>
      </c>
      <c r="F7" s="32">
        <f>SUM(F9:F12)</f>
        <v>1710.9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9</v>
      </c>
      <c r="D9" s="76">
        <v>1582.5</v>
      </c>
      <c r="E9" s="76">
        <v>1656.9</v>
      </c>
      <c r="F9" s="76">
        <v>1709.9</v>
      </c>
      <c r="G9" s="56"/>
    </row>
    <row r="10" spans="2:7" ht="17.25" customHeight="1" x14ac:dyDescent="0.2">
      <c r="B10" s="34"/>
      <c r="C10" s="15" t="s">
        <v>12</v>
      </c>
      <c r="D10" s="76">
        <v>43.2</v>
      </c>
      <c r="E10" s="76"/>
      <c r="F10" s="76"/>
      <c r="G10" s="56"/>
    </row>
    <row r="11" spans="2:7" ht="18.75" customHeight="1" x14ac:dyDescent="0.2">
      <c r="B11" s="34"/>
      <c r="C11" s="15" t="s">
        <v>16</v>
      </c>
      <c r="D11" s="76">
        <v>1</v>
      </c>
      <c r="E11" s="76">
        <v>1</v>
      </c>
      <c r="F11" s="76">
        <v>1</v>
      </c>
      <c r="G11" s="56"/>
    </row>
    <row r="12" spans="2:7" ht="16.5" customHeight="1" x14ac:dyDescent="0.2">
      <c r="B12" s="35"/>
      <c r="C12" s="15" t="s">
        <v>8</v>
      </c>
      <c r="D12" s="76">
        <v>115.3</v>
      </c>
      <c r="E12" s="76"/>
      <c r="F12" s="76"/>
      <c r="G12" s="56"/>
    </row>
    <row r="13" spans="2:7" ht="17.25" customHeight="1" x14ac:dyDescent="0.2">
      <c r="B13" s="13" t="s">
        <v>30</v>
      </c>
      <c r="C13" s="14" t="s">
        <v>63</v>
      </c>
      <c r="D13" s="29"/>
      <c r="E13" s="29"/>
      <c r="F13" s="29"/>
      <c r="G13" s="53" t="s">
        <v>48</v>
      </c>
    </row>
    <row r="14" spans="2:7" ht="17.25" customHeight="1" x14ac:dyDescent="0.2">
      <c r="B14" s="43"/>
      <c r="C14" s="30" t="s">
        <v>3</v>
      </c>
      <c r="D14" s="32">
        <f>SUM(D16:D18)</f>
        <v>58.599999999999994</v>
      </c>
      <c r="E14" s="32">
        <f t="shared" ref="E14" si="0">SUM(E16:E18)</f>
        <v>60.5</v>
      </c>
      <c r="F14" s="32">
        <f>SUM(F16:F18)</f>
        <v>62.4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9</v>
      </c>
      <c r="D16" s="76">
        <v>56.8</v>
      </c>
      <c r="E16" s="76">
        <v>59.5</v>
      </c>
      <c r="F16" s="76">
        <v>61.4</v>
      </c>
      <c r="G16" s="56"/>
    </row>
    <row r="17" spans="2:7" ht="19.5" customHeight="1" x14ac:dyDescent="0.2">
      <c r="B17" s="83"/>
      <c r="C17" s="40" t="s">
        <v>16</v>
      </c>
      <c r="D17" s="76">
        <v>0.8</v>
      </c>
      <c r="E17" s="76">
        <v>1</v>
      </c>
      <c r="F17" s="76">
        <v>1</v>
      </c>
      <c r="G17" s="56"/>
    </row>
    <row r="18" spans="2:7" ht="16.5" customHeight="1" x14ac:dyDescent="0.2">
      <c r="B18" s="84"/>
      <c r="C18" s="40" t="s">
        <v>8</v>
      </c>
      <c r="D18" s="76">
        <v>1</v>
      </c>
      <c r="E18" s="76"/>
      <c r="F18" s="76"/>
      <c r="G18" s="56"/>
    </row>
    <row r="19" spans="2:7" ht="27.75" customHeight="1" x14ac:dyDescent="0.2">
      <c r="B19" s="44" t="s">
        <v>92</v>
      </c>
      <c r="C19" s="14" t="s">
        <v>96</v>
      </c>
      <c r="D19" s="23"/>
      <c r="E19" s="23"/>
      <c r="F19" s="23"/>
      <c r="G19" s="53" t="s">
        <v>90</v>
      </c>
    </row>
    <row r="20" spans="2:7" ht="17.25" customHeight="1" x14ac:dyDescent="0.2">
      <c r="B20" s="16"/>
      <c r="C20" s="17" t="s">
        <v>17</v>
      </c>
      <c r="D20" s="7">
        <f>SUM(D22:D24)</f>
        <v>3021.9999999999995</v>
      </c>
      <c r="E20" s="7">
        <f t="shared" ref="E20:F20" si="1">SUM(E22:E24)</f>
        <v>3055.4</v>
      </c>
      <c r="F20" s="7">
        <f t="shared" si="1"/>
        <v>3153.1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9</v>
      </c>
      <c r="D22" s="22">
        <v>2870.6</v>
      </c>
      <c r="E22" s="22">
        <v>3005.5</v>
      </c>
      <c r="F22" s="22">
        <v>3101.7</v>
      </c>
      <c r="G22" s="59"/>
    </row>
    <row r="23" spans="2:7" ht="18.75" customHeight="1" x14ac:dyDescent="0.2">
      <c r="B23" s="80"/>
      <c r="C23" s="40" t="s">
        <v>16</v>
      </c>
      <c r="D23" s="22">
        <v>50.2</v>
      </c>
      <c r="E23" s="22">
        <v>49.9</v>
      </c>
      <c r="F23" s="22">
        <v>51.4</v>
      </c>
      <c r="G23" s="59"/>
    </row>
    <row r="24" spans="2:7" ht="16.149999999999999" customHeight="1" x14ac:dyDescent="0.2">
      <c r="B24" s="81"/>
      <c r="C24" s="40" t="s">
        <v>8</v>
      </c>
      <c r="D24" s="22">
        <v>101.2</v>
      </c>
      <c r="E24" s="22"/>
      <c r="F24" s="22"/>
      <c r="G24" s="59"/>
    </row>
    <row r="25" spans="2:7" ht="30" customHeight="1" x14ac:dyDescent="0.2">
      <c r="B25" s="44" t="s">
        <v>31</v>
      </c>
      <c r="C25" s="14" t="s">
        <v>84</v>
      </c>
      <c r="D25" s="23"/>
      <c r="E25" s="23"/>
      <c r="F25" s="23"/>
      <c r="G25" s="53" t="s">
        <v>48</v>
      </c>
    </row>
    <row r="26" spans="2:7" ht="16.149999999999999" customHeight="1" x14ac:dyDescent="0.2">
      <c r="B26" s="16"/>
      <c r="C26" s="17" t="s">
        <v>3</v>
      </c>
      <c r="D26" s="7">
        <f>SUM(D28:D30)</f>
        <v>317.89999999999998</v>
      </c>
      <c r="E26" s="7">
        <f t="shared" ref="E26" si="2">SUM(E28:E30)</f>
        <v>325.2</v>
      </c>
      <c r="F26" s="7">
        <f>SUM(F28:F30)</f>
        <v>335.6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9</v>
      </c>
      <c r="D28" s="22">
        <v>307.5</v>
      </c>
      <c r="E28" s="22">
        <v>325.2</v>
      </c>
      <c r="F28" s="22">
        <v>335.6</v>
      </c>
      <c r="G28" s="59"/>
    </row>
    <row r="29" spans="2:7" ht="16.149999999999999" customHeight="1" x14ac:dyDescent="0.2">
      <c r="B29" s="80"/>
      <c r="C29" s="40" t="s">
        <v>12</v>
      </c>
      <c r="D29" s="22">
        <v>10.4</v>
      </c>
      <c r="E29" s="22"/>
      <c r="F29" s="22"/>
      <c r="G29" s="59"/>
    </row>
    <row r="30" spans="2:7" ht="16.149999999999999" customHeight="1" x14ac:dyDescent="0.2">
      <c r="B30" s="81"/>
      <c r="C30" s="40" t="s">
        <v>8</v>
      </c>
      <c r="D30" s="22"/>
      <c r="E30" s="22"/>
      <c r="F30" s="22"/>
      <c r="G30" s="59"/>
    </row>
    <row r="31" spans="2:7" ht="22.5" customHeight="1" x14ac:dyDescent="0.2">
      <c r="B31" s="44" t="s">
        <v>32</v>
      </c>
      <c r="C31" s="14" t="s">
        <v>64</v>
      </c>
      <c r="D31" s="23"/>
      <c r="E31" s="23"/>
      <c r="F31" s="23"/>
      <c r="G31" s="53" t="s">
        <v>49</v>
      </c>
    </row>
    <row r="32" spans="2:7" ht="16.149999999999999" customHeight="1" x14ac:dyDescent="0.2">
      <c r="B32" s="16"/>
      <c r="C32" s="17" t="s">
        <v>3</v>
      </c>
      <c r="D32" s="7">
        <f>SUM(D34:D35)</f>
        <v>326.2</v>
      </c>
      <c r="E32" s="7">
        <f t="shared" ref="E32:F32" si="3">SUM(E34:E35)</f>
        <v>0</v>
      </c>
      <c r="F32" s="7">
        <f t="shared" si="3"/>
        <v>0</v>
      </c>
      <c r="G32" s="57"/>
    </row>
    <row r="33" spans="2:7" ht="16.149999999999999" customHeight="1" x14ac:dyDescent="0.2">
      <c r="B33" s="79"/>
      <c r="C33" s="42" t="s">
        <v>4</v>
      </c>
      <c r="D33" s="6"/>
      <c r="E33" s="6"/>
      <c r="F33" s="6"/>
      <c r="G33" s="58"/>
    </row>
    <row r="34" spans="2:7" ht="16.149999999999999" customHeight="1" x14ac:dyDescent="0.2">
      <c r="B34" s="80"/>
      <c r="C34" s="40" t="s">
        <v>9</v>
      </c>
      <c r="D34" s="22"/>
      <c r="E34" s="22"/>
      <c r="F34" s="22"/>
      <c r="G34" s="59"/>
    </row>
    <row r="35" spans="2:7" ht="16.149999999999999" customHeight="1" x14ac:dyDescent="0.2">
      <c r="B35" s="81"/>
      <c r="C35" s="40" t="s">
        <v>8</v>
      </c>
      <c r="D35" s="22">
        <v>326.2</v>
      </c>
      <c r="E35" s="22"/>
      <c r="F35" s="22"/>
      <c r="G35" s="59"/>
    </row>
    <row r="36" spans="2:7" ht="30" customHeight="1" x14ac:dyDescent="0.2">
      <c r="B36" s="11" t="s">
        <v>33</v>
      </c>
      <c r="C36" s="11" t="s">
        <v>66</v>
      </c>
      <c r="D36" s="12"/>
      <c r="E36" s="12"/>
      <c r="F36" s="12"/>
      <c r="G36" s="52"/>
    </row>
    <row r="37" spans="2:7" ht="29.45" customHeight="1" x14ac:dyDescent="0.2">
      <c r="B37" s="44" t="s">
        <v>34</v>
      </c>
      <c r="C37" s="14" t="s">
        <v>65</v>
      </c>
      <c r="D37" s="23"/>
      <c r="E37" s="23"/>
      <c r="F37" s="23"/>
      <c r="G37" s="53" t="s">
        <v>50</v>
      </c>
    </row>
    <row r="38" spans="2:7" ht="16.149999999999999" customHeight="1" x14ac:dyDescent="0.2">
      <c r="B38" s="16"/>
      <c r="C38" s="17" t="s">
        <v>3</v>
      </c>
      <c r="D38" s="7">
        <f>SUM(D40:D41)</f>
        <v>109</v>
      </c>
      <c r="E38" s="7">
        <f t="shared" ref="E38:F38" si="4">SUM(E40:E41)</f>
        <v>126.3</v>
      </c>
      <c r="F38" s="7">
        <f t="shared" si="4"/>
        <v>130.30000000000001</v>
      </c>
      <c r="G38" s="57"/>
    </row>
    <row r="39" spans="2:7" ht="16.149999999999999" customHeight="1" x14ac:dyDescent="0.2">
      <c r="B39" s="79"/>
      <c r="C39" s="42" t="s">
        <v>4</v>
      </c>
      <c r="D39" s="6"/>
      <c r="E39" s="6"/>
      <c r="F39" s="6"/>
      <c r="G39" s="58"/>
    </row>
    <row r="40" spans="2:7" ht="28.15" customHeight="1" x14ac:dyDescent="0.2">
      <c r="B40" s="80"/>
      <c r="C40" s="40" t="s">
        <v>9</v>
      </c>
      <c r="D40" s="22">
        <v>109</v>
      </c>
      <c r="E40" s="22">
        <v>126.3</v>
      </c>
      <c r="F40" s="22">
        <v>130.30000000000001</v>
      </c>
      <c r="G40" s="59"/>
    </row>
    <row r="41" spans="2:7" ht="16.149999999999999" customHeight="1" x14ac:dyDescent="0.2">
      <c r="B41" s="81"/>
      <c r="C41" s="40" t="s">
        <v>8</v>
      </c>
      <c r="D41" s="22"/>
      <c r="E41" s="22"/>
      <c r="F41" s="22"/>
      <c r="G41" s="59"/>
    </row>
    <row r="42" spans="2:7" ht="28.5" customHeight="1" x14ac:dyDescent="0.2">
      <c r="B42" s="44" t="s">
        <v>35</v>
      </c>
      <c r="C42" s="14" t="s">
        <v>67</v>
      </c>
      <c r="D42" s="23"/>
      <c r="E42" s="23"/>
      <c r="F42" s="23"/>
      <c r="G42" s="53" t="s">
        <v>51</v>
      </c>
    </row>
    <row r="43" spans="2:7" ht="16.149999999999999" customHeight="1" x14ac:dyDescent="0.2">
      <c r="B43" s="16"/>
      <c r="C43" s="17" t="s">
        <v>3</v>
      </c>
      <c r="D43" s="7">
        <f>SUM(D45:D46)</f>
        <v>12</v>
      </c>
      <c r="E43" s="7">
        <f t="shared" ref="E43:F43" si="5">SUM(E45:E46)</f>
        <v>12.6</v>
      </c>
      <c r="F43" s="7">
        <f t="shared" si="5"/>
        <v>13</v>
      </c>
      <c r="G43" s="57"/>
    </row>
    <row r="44" spans="2:7" ht="16.149999999999999" customHeight="1" x14ac:dyDescent="0.2">
      <c r="B44" s="79"/>
      <c r="C44" s="42" t="s">
        <v>4</v>
      </c>
      <c r="D44" s="76"/>
      <c r="E44" s="76"/>
      <c r="F44" s="76"/>
      <c r="G44" s="58"/>
    </row>
    <row r="45" spans="2:7" ht="16.149999999999999" customHeight="1" x14ac:dyDescent="0.2">
      <c r="B45" s="80"/>
      <c r="C45" s="40" t="s">
        <v>9</v>
      </c>
      <c r="D45" s="22">
        <v>12</v>
      </c>
      <c r="E45" s="22">
        <v>12.6</v>
      </c>
      <c r="F45" s="22">
        <v>13</v>
      </c>
      <c r="G45" s="59"/>
    </row>
    <row r="46" spans="2:7" ht="16.149999999999999" customHeight="1" x14ac:dyDescent="0.2">
      <c r="B46" s="81"/>
      <c r="C46" s="40" t="s">
        <v>8</v>
      </c>
      <c r="D46" s="22"/>
      <c r="E46" s="22"/>
      <c r="F46" s="22"/>
      <c r="G46" s="59"/>
    </row>
    <row r="47" spans="2:7" ht="46.9" customHeight="1" x14ac:dyDescent="0.2">
      <c r="B47" s="44" t="s">
        <v>36</v>
      </c>
      <c r="C47" s="14" t="s">
        <v>68</v>
      </c>
      <c r="D47" s="23"/>
      <c r="E47" s="23"/>
      <c r="F47" s="23"/>
      <c r="G47" s="53" t="s">
        <v>52</v>
      </c>
    </row>
    <row r="48" spans="2:7" ht="16.149999999999999" customHeight="1" x14ac:dyDescent="0.2">
      <c r="B48" s="16"/>
      <c r="C48" s="17" t="s">
        <v>3</v>
      </c>
      <c r="D48" s="7">
        <f>SUM(D50:D51)</f>
        <v>35</v>
      </c>
      <c r="E48" s="7">
        <f t="shared" ref="E48:F48" si="6">SUM(E50:E51)</f>
        <v>36.6</v>
      </c>
      <c r="F48" s="7">
        <f t="shared" si="6"/>
        <v>37.799999999999997</v>
      </c>
      <c r="G48" s="57"/>
    </row>
    <row r="49" spans="2:7" ht="16.149999999999999" customHeight="1" x14ac:dyDescent="0.2">
      <c r="B49" s="79"/>
      <c r="C49" s="42" t="s">
        <v>4</v>
      </c>
      <c r="D49" s="6"/>
      <c r="E49" s="6"/>
      <c r="F49" s="6"/>
      <c r="G49" s="58"/>
    </row>
    <row r="50" spans="2:7" ht="16.149999999999999" customHeight="1" x14ac:dyDescent="0.2">
      <c r="B50" s="80"/>
      <c r="C50" s="40" t="s">
        <v>9</v>
      </c>
      <c r="D50" s="22">
        <v>35</v>
      </c>
      <c r="E50" s="22">
        <v>36.6</v>
      </c>
      <c r="F50" s="22">
        <v>37.799999999999997</v>
      </c>
      <c r="G50" s="59"/>
    </row>
    <row r="51" spans="2:7" ht="16.149999999999999" customHeight="1" x14ac:dyDescent="0.2">
      <c r="B51" s="81"/>
      <c r="C51" s="40" t="s">
        <v>8</v>
      </c>
      <c r="D51" s="22"/>
      <c r="E51" s="22"/>
      <c r="F51" s="22"/>
      <c r="G51" s="59"/>
    </row>
    <row r="52" spans="2:7" ht="29.25" customHeight="1" x14ac:dyDescent="0.2">
      <c r="B52" s="44" t="s">
        <v>37</v>
      </c>
      <c r="C52" s="14" t="s">
        <v>69</v>
      </c>
      <c r="D52" s="23"/>
      <c r="E52" s="23"/>
      <c r="F52" s="23"/>
      <c r="G52" s="53" t="s">
        <v>52</v>
      </c>
    </row>
    <row r="53" spans="2:7" ht="16.149999999999999" customHeight="1" x14ac:dyDescent="0.2">
      <c r="B53" s="16"/>
      <c r="C53" s="17" t="s">
        <v>3</v>
      </c>
      <c r="D53" s="7">
        <f>SUM(D55:D56)</f>
        <v>330</v>
      </c>
      <c r="E53" s="7">
        <f t="shared" ref="E53:F53" si="7">SUM(E55:E56)</f>
        <v>295.89999999999998</v>
      </c>
      <c r="F53" s="7">
        <f t="shared" si="7"/>
        <v>305.39999999999998</v>
      </c>
      <c r="G53" s="57"/>
    </row>
    <row r="54" spans="2:7" ht="16.149999999999999" customHeight="1" x14ac:dyDescent="0.2">
      <c r="B54" s="79"/>
      <c r="C54" s="42" t="s">
        <v>4</v>
      </c>
      <c r="D54" s="76"/>
      <c r="E54" s="76"/>
      <c r="F54" s="76"/>
      <c r="G54" s="58"/>
    </row>
    <row r="55" spans="2:7" ht="16.149999999999999" customHeight="1" x14ac:dyDescent="0.2">
      <c r="B55" s="80"/>
      <c r="C55" s="40" t="s">
        <v>9</v>
      </c>
      <c r="D55" s="22">
        <v>292.60000000000002</v>
      </c>
      <c r="E55" s="22">
        <v>295.89999999999998</v>
      </c>
      <c r="F55" s="22">
        <v>305.39999999999998</v>
      </c>
      <c r="G55" s="59"/>
    </row>
    <row r="56" spans="2:7" ht="16.149999999999999" customHeight="1" x14ac:dyDescent="0.2">
      <c r="B56" s="81"/>
      <c r="C56" s="40" t="s">
        <v>8</v>
      </c>
      <c r="D56" s="22">
        <v>37.4</v>
      </c>
      <c r="E56" s="22"/>
      <c r="F56" s="22"/>
      <c r="G56" s="59"/>
    </row>
    <row r="57" spans="2:7" ht="33.75" customHeight="1" x14ac:dyDescent="0.2">
      <c r="B57" s="11" t="s">
        <v>38</v>
      </c>
      <c r="C57" s="11" t="s">
        <v>70</v>
      </c>
      <c r="D57" s="12"/>
      <c r="E57" s="12"/>
      <c r="F57" s="12"/>
      <c r="G57" s="52"/>
    </row>
    <row r="58" spans="2:7" ht="39" customHeight="1" x14ac:dyDescent="0.2">
      <c r="B58" s="44" t="s">
        <v>26</v>
      </c>
      <c r="C58" s="63" t="s">
        <v>71</v>
      </c>
      <c r="D58" s="23"/>
      <c r="E58" s="23"/>
      <c r="F58" s="23"/>
      <c r="G58" s="53" t="s">
        <v>49</v>
      </c>
    </row>
    <row r="59" spans="2:7" ht="18.75" customHeight="1" x14ac:dyDescent="0.2">
      <c r="B59" s="16"/>
      <c r="C59" s="17" t="s">
        <v>3</v>
      </c>
      <c r="D59" s="7">
        <f>SUM(D61:D63)</f>
        <v>82</v>
      </c>
      <c r="E59" s="7">
        <f t="shared" ref="E59" si="8">SUM(E61:E63)</f>
        <v>0</v>
      </c>
      <c r="F59" s="7">
        <f>SUM(F61:F63)</f>
        <v>0</v>
      </c>
      <c r="G59" s="57"/>
    </row>
    <row r="60" spans="2:7" ht="16.149999999999999" customHeight="1" x14ac:dyDescent="0.2">
      <c r="B60" s="79"/>
      <c r="C60" s="42" t="s">
        <v>4</v>
      </c>
      <c r="D60" s="6"/>
      <c r="E60" s="6"/>
      <c r="F60" s="6"/>
      <c r="G60" s="58"/>
    </row>
    <row r="61" spans="2:7" ht="16.149999999999999" customHeight="1" x14ac:dyDescent="0.2">
      <c r="B61" s="80"/>
      <c r="C61" s="40" t="s">
        <v>9</v>
      </c>
      <c r="D61" s="22">
        <v>35</v>
      </c>
      <c r="E61" s="22"/>
      <c r="F61" s="21"/>
      <c r="G61" s="58"/>
    </row>
    <row r="62" spans="2:7" ht="16.149999999999999" customHeight="1" x14ac:dyDescent="0.2">
      <c r="B62" s="80"/>
      <c r="C62" s="40" t="s">
        <v>12</v>
      </c>
      <c r="D62" s="22">
        <v>17</v>
      </c>
      <c r="E62" s="22"/>
      <c r="F62" s="22"/>
      <c r="G62" s="59"/>
    </row>
    <row r="63" spans="2:7" ht="27" customHeight="1" x14ac:dyDescent="0.2">
      <c r="B63" s="80"/>
      <c r="C63" s="49" t="s">
        <v>13</v>
      </c>
      <c r="D63" s="50">
        <v>30</v>
      </c>
      <c r="E63" s="50"/>
      <c r="F63" s="50"/>
      <c r="G63" s="60"/>
    </row>
    <row r="64" spans="2:7" ht="64.5" customHeight="1" x14ac:dyDescent="0.2">
      <c r="B64" s="13" t="s">
        <v>27</v>
      </c>
      <c r="C64" s="14" t="s">
        <v>93</v>
      </c>
      <c r="D64" s="23"/>
      <c r="E64" s="23"/>
      <c r="F64" s="23"/>
      <c r="G64" s="53" t="s">
        <v>53</v>
      </c>
    </row>
    <row r="65" spans="2:7" ht="20.25" customHeight="1" x14ac:dyDescent="0.2">
      <c r="B65" s="16"/>
      <c r="C65" s="17" t="s">
        <v>3</v>
      </c>
      <c r="D65" s="7">
        <f>SUM(D67:D70)</f>
        <v>360</v>
      </c>
      <c r="E65" s="7">
        <f>SUM(E67:E70)</f>
        <v>1645</v>
      </c>
      <c r="F65" s="7">
        <f>SUM(F67:F70)</f>
        <v>1860</v>
      </c>
      <c r="G65" s="57"/>
    </row>
    <row r="66" spans="2:7" ht="16.149999999999999" customHeight="1" x14ac:dyDescent="0.2">
      <c r="B66" s="79"/>
      <c r="C66" s="42" t="s">
        <v>4</v>
      </c>
      <c r="D66" s="6"/>
      <c r="E66" s="6"/>
      <c r="F66" s="6"/>
      <c r="G66" s="58"/>
    </row>
    <row r="67" spans="2:7" ht="16.149999999999999" customHeight="1" x14ac:dyDescent="0.2">
      <c r="B67" s="80"/>
      <c r="C67" s="40" t="s">
        <v>9</v>
      </c>
      <c r="D67" s="22"/>
      <c r="E67" s="22">
        <v>200</v>
      </c>
      <c r="F67" s="22">
        <v>300</v>
      </c>
      <c r="G67" s="59"/>
    </row>
    <row r="68" spans="2:7" ht="16.149999999999999" customHeight="1" x14ac:dyDescent="0.2">
      <c r="B68" s="80"/>
      <c r="C68" s="40" t="s">
        <v>12</v>
      </c>
      <c r="D68" s="22"/>
      <c r="E68" s="22"/>
      <c r="F68" s="22"/>
      <c r="G68" s="59"/>
    </row>
    <row r="69" spans="2:7" ht="16.149999999999999" customHeight="1" x14ac:dyDescent="0.2">
      <c r="B69" s="80"/>
      <c r="C69" s="40" t="s">
        <v>13</v>
      </c>
      <c r="D69" s="22"/>
      <c r="E69" s="22">
        <v>1445</v>
      </c>
      <c r="F69" s="22">
        <v>1560</v>
      </c>
      <c r="G69" s="59"/>
    </row>
    <row r="70" spans="2:7" ht="16.149999999999999" customHeight="1" x14ac:dyDescent="0.2">
      <c r="B70" s="81"/>
      <c r="C70" s="40" t="s">
        <v>8</v>
      </c>
      <c r="D70" s="22">
        <v>360</v>
      </c>
      <c r="E70" s="22"/>
      <c r="F70" s="22"/>
      <c r="G70" s="59"/>
    </row>
    <row r="71" spans="2:7" ht="30" customHeight="1" x14ac:dyDescent="0.2">
      <c r="B71" s="13" t="s">
        <v>85</v>
      </c>
      <c r="C71" s="14" t="s">
        <v>86</v>
      </c>
      <c r="D71" s="23"/>
      <c r="E71" s="23"/>
      <c r="F71" s="23"/>
      <c r="G71" s="53" t="s">
        <v>91</v>
      </c>
    </row>
    <row r="72" spans="2:7" ht="16.149999999999999" customHeight="1" x14ac:dyDescent="0.2">
      <c r="B72" s="16"/>
      <c r="C72" s="17" t="s">
        <v>3</v>
      </c>
      <c r="D72" s="7">
        <f>SUM(D74:D77)</f>
        <v>0.2</v>
      </c>
      <c r="E72" s="7">
        <f>SUM(E74:E77)</f>
        <v>50</v>
      </c>
      <c r="F72" s="7">
        <f>SUM(F74:F77)</f>
        <v>50</v>
      </c>
      <c r="G72" s="57"/>
    </row>
    <row r="73" spans="2:7" ht="16.149999999999999" customHeight="1" x14ac:dyDescent="0.2">
      <c r="B73" s="74"/>
      <c r="C73" s="42" t="s">
        <v>4</v>
      </c>
      <c r="D73" s="6"/>
      <c r="E73" s="6"/>
      <c r="F73" s="6"/>
      <c r="G73" s="58"/>
    </row>
    <row r="74" spans="2:7" ht="16.149999999999999" customHeight="1" x14ac:dyDescent="0.2">
      <c r="B74" s="28"/>
      <c r="C74" s="40" t="s">
        <v>9</v>
      </c>
      <c r="D74" s="22"/>
      <c r="E74" s="22">
        <v>50</v>
      </c>
      <c r="F74" s="22">
        <v>50</v>
      </c>
      <c r="G74" s="59"/>
    </row>
    <row r="75" spans="2:7" ht="16.149999999999999" customHeight="1" x14ac:dyDescent="0.2">
      <c r="B75" s="28"/>
      <c r="C75" s="40" t="s">
        <v>12</v>
      </c>
      <c r="D75" s="22"/>
      <c r="E75" s="22"/>
      <c r="F75" s="22"/>
      <c r="G75" s="59"/>
    </row>
    <row r="76" spans="2:7" ht="16.149999999999999" customHeight="1" x14ac:dyDescent="0.2">
      <c r="B76" s="28"/>
      <c r="C76" s="40" t="s">
        <v>13</v>
      </c>
      <c r="D76" s="22"/>
      <c r="E76" s="22"/>
      <c r="F76" s="22"/>
      <c r="G76" s="59"/>
    </row>
    <row r="77" spans="2:7" ht="16.149999999999999" customHeight="1" x14ac:dyDescent="0.2">
      <c r="B77" s="75"/>
      <c r="C77" s="40" t="s">
        <v>8</v>
      </c>
      <c r="D77" s="22">
        <v>0.2</v>
      </c>
      <c r="E77" s="22"/>
      <c r="F77" s="22"/>
      <c r="G77" s="59"/>
    </row>
    <row r="78" spans="2:7" ht="32.450000000000003" customHeight="1" x14ac:dyDescent="0.2">
      <c r="B78" s="11" t="s">
        <v>39</v>
      </c>
      <c r="C78" s="11" t="s">
        <v>73</v>
      </c>
      <c r="D78" s="12"/>
      <c r="E78" s="12"/>
      <c r="F78" s="12"/>
      <c r="G78" s="52"/>
    </row>
    <row r="79" spans="2:7" ht="30" customHeight="1" x14ac:dyDescent="0.2">
      <c r="B79" s="44" t="s">
        <v>60</v>
      </c>
      <c r="C79" s="14" t="s">
        <v>72</v>
      </c>
      <c r="D79" s="23"/>
      <c r="E79" s="23"/>
      <c r="F79" s="23"/>
      <c r="G79" s="53" t="s">
        <v>52</v>
      </c>
    </row>
    <row r="80" spans="2:7" ht="18" customHeight="1" x14ac:dyDescent="0.2">
      <c r="B80" s="16"/>
      <c r="C80" s="17" t="s">
        <v>3</v>
      </c>
      <c r="D80" s="7">
        <f>SUM(D82:D84)</f>
        <v>30</v>
      </c>
      <c r="E80" s="7">
        <f t="shared" ref="E80:F80" si="9">SUM(E82:E84)</f>
        <v>0</v>
      </c>
      <c r="F80" s="7">
        <f t="shared" si="9"/>
        <v>0</v>
      </c>
      <c r="G80" s="57"/>
    </row>
    <row r="81" spans="2:7" ht="16.149999999999999" customHeight="1" x14ac:dyDescent="0.2">
      <c r="B81" s="79"/>
      <c r="C81" s="42" t="s">
        <v>4</v>
      </c>
      <c r="D81" s="6"/>
      <c r="E81" s="6"/>
      <c r="F81" s="6"/>
      <c r="G81" s="58"/>
    </row>
    <row r="82" spans="2:7" ht="16.149999999999999" customHeight="1" x14ac:dyDescent="0.2">
      <c r="B82" s="80"/>
      <c r="C82" s="40" t="s">
        <v>9</v>
      </c>
      <c r="D82" s="22"/>
      <c r="E82" s="21"/>
      <c r="F82" s="21"/>
      <c r="G82" s="59"/>
    </row>
    <row r="83" spans="2:7" ht="16.149999999999999" customHeight="1" x14ac:dyDescent="0.2">
      <c r="B83" s="80"/>
      <c r="C83" s="40" t="s">
        <v>12</v>
      </c>
      <c r="D83" s="22"/>
      <c r="E83" s="21"/>
      <c r="F83" s="21"/>
      <c r="G83" s="59"/>
    </row>
    <row r="84" spans="2:7" ht="14.25" customHeight="1" x14ac:dyDescent="0.2">
      <c r="B84" s="81"/>
      <c r="C84" s="40" t="s">
        <v>8</v>
      </c>
      <c r="D84" s="22">
        <v>30</v>
      </c>
      <c r="E84" s="21"/>
      <c r="F84" s="21"/>
      <c r="G84" s="59"/>
    </row>
    <row r="85" spans="2:7" ht="30" customHeight="1" x14ac:dyDescent="0.2">
      <c r="B85" s="44" t="s">
        <v>59</v>
      </c>
      <c r="C85" s="14" t="s">
        <v>74</v>
      </c>
      <c r="D85" s="23"/>
      <c r="E85" s="23"/>
      <c r="F85" s="23"/>
      <c r="G85" s="53" t="s">
        <v>52</v>
      </c>
    </row>
    <row r="86" spans="2:7" ht="21.75" customHeight="1" x14ac:dyDescent="0.2">
      <c r="B86" s="16"/>
      <c r="C86" s="17" t="s">
        <v>3</v>
      </c>
      <c r="D86" s="7">
        <f t="shared" ref="D86:F86" si="10">SUM(D88:D89)</f>
        <v>51.3</v>
      </c>
      <c r="E86" s="7">
        <f t="shared" si="10"/>
        <v>0</v>
      </c>
      <c r="F86" s="7">
        <f t="shared" si="10"/>
        <v>0</v>
      </c>
      <c r="G86" s="57"/>
    </row>
    <row r="87" spans="2:7" ht="13.5" customHeight="1" x14ac:dyDescent="0.2">
      <c r="B87" s="45"/>
      <c r="C87" s="42" t="s">
        <v>4</v>
      </c>
      <c r="D87" s="6"/>
      <c r="E87" s="6"/>
      <c r="F87" s="6"/>
      <c r="G87" s="58"/>
    </row>
    <row r="88" spans="2:7" ht="24.75" customHeight="1" x14ac:dyDescent="0.2">
      <c r="B88" s="34"/>
      <c r="C88" s="40" t="s">
        <v>9</v>
      </c>
      <c r="D88" s="22"/>
      <c r="E88" s="22"/>
      <c r="F88" s="22"/>
      <c r="G88" s="59"/>
    </row>
    <row r="89" spans="2:7" ht="18" customHeight="1" x14ac:dyDescent="0.2">
      <c r="B89" s="35"/>
      <c r="C89" s="40" t="s">
        <v>8</v>
      </c>
      <c r="D89" s="22">
        <v>51.3</v>
      </c>
      <c r="E89" s="22"/>
      <c r="F89" s="22"/>
      <c r="G89" s="59"/>
    </row>
    <row r="90" spans="2:7" ht="29.25" customHeight="1" x14ac:dyDescent="0.2">
      <c r="B90" s="44" t="s">
        <v>57</v>
      </c>
      <c r="C90" s="14" t="s">
        <v>75</v>
      </c>
      <c r="D90" s="23"/>
      <c r="E90" s="23"/>
      <c r="F90" s="23"/>
      <c r="G90" s="53" t="s">
        <v>89</v>
      </c>
    </row>
    <row r="91" spans="2:7" ht="18" customHeight="1" x14ac:dyDescent="0.2">
      <c r="B91" s="16"/>
      <c r="C91" s="17" t="s">
        <v>3</v>
      </c>
      <c r="D91" s="7">
        <f>SUM(D93:D94)</f>
        <v>0</v>
      </c>
      <c r="E91" s="7">
        <f t="shared" ref="E91:F91" si="11">SUM(E93:E94)</f>
        <v>0</v>
      </c>
      <c r="F91" s="7">
        <f t="shared" si="11"/>
        <v>0</v>
      </c>
      <c r="G91" s="57"/>
    </row>
    <row r="92" spans="2:7" ht="18" customHeight="1" x14ac:dyDescent="0.2">
      <c r="B92" s="45"/>
      <c r="C92" s="42" t="s">
        <v>4</v>
      </c>
      <c r="D92" s="6"/>
      <c r="E92" s="6"/>
      <c r="F92" s="6"/>
      <c r="G92" s="58"/>
    </row>
    <row r="93" spans="2:7" ht="28.5" customHeight="1" x14ac:dyDescent="0.2">
      <c r="B93" s="34"/>
      <c r="C93" s="40" t="s">
        <v>9</v>
      </c>
      <c r="D93" s="21"/>
      <c r="E93" s="22"/>
      <c r="F93" s="22"/>
      <c r="G93" s="59"/>
    </row>
    <row r="94" spans="2:7" ht="18" customHeight="1" x14ac:dyDescent="0.2">
      <c r="B94" s="35"/>
      <c r="C94" s="40" t="s">
        <v>8</v>
      </c>
      <c r="D94" s="22"/>
      <c r="E94" s="22"/>
      <c r="F94" s="22"/>
      <c r="G94" s="59"/>
    </row>
    <row r="95" spans="2:7" ht="43.15" customHeight="1" x14ac:dyDescent="0.2">
      <c r="B95" s="11" t="s">
        <v>40</v>
      </c>
      <c r="C95" s="18" t="s">
        <v>76</v>
      </c>
      <c r="D95" s="24"/>
      <c r="E95" s="24"/>
      <c r="F95" s="24"/>
      <c r="G95" s="52"/>
    </row>
    <row r="96" spans="2:7" ht="27.75" customHeight="1" x14ac:dyDescent="0.2">
      <c r="B96" s="44" t="s">
        <v>41</v>
      </c>
      <c r="C96" s="14" t="s">
        <v>87</v>
      </c>
      <c r="D96" s="23"/>
      <c r="E96" s="23"/>
      <c r="F96" s="23"/>
      <c r="G96" s="53" t="s">
        <v>54</v>
      </c>
    </row>
    <row r="97" spans="2:7" ht="18.600000000000001" customHeight="1" x14ac:dyDescent="0.2">
      <c r="B97" s="16"/>
      <c r="C97" s="17" t="s">
        <v>3</v>
      </c>
      <c r="D97" s="7">
        <f>SUM(D99:D100)</f>
        <v>142.4</v>
      </c>
      <c r="E97" s="7">
        <f t="shared" ref="E97:F97" si="12">SUM(E99:E100)</f>
        <v>149.1</v>
      </c>
      <c r="F97" s="7">
        <f t="shared" si="12"/>
        <v>153.9</v>
      </c>
      <c r="G97" s="57"/>
    </row>
    <row r="98" spans="2:7" ht="18.600000000000001" customHeight="1" x14ac:dyDescent="0.2">
      <c r="B98" s="45"/>
      <c r="C98" s="42" t="s">
        <v>4</v>
      </c>
      <c r="D98" s="6"/>
      <c r="E98" s="6"/>
      <c r="F98" s="6"/>
      <c r="G98" s="58"/>
    </row>
    <row r="99" spans="2:7" ht="27.75" customHeight="1" x14ac:dyDescent="0.2">
      <c r="B99" s="34"/>
      <c r="C99" s="40" t="s">
        <v>9</v>
      </c>
      <c r="D99" s="22">
        <v>142.4</v>
      </c>
      <c r="E99" s="22">
        <v>149.1</v>
      </c>
      <c r="F99" s="22">
        <v>153.9</v>
      </c>
      <c r="G99" s="59"/>
    </row>
    <row r="100" spans="2:7" ht="18.600000000000001" customHeight="1" x14ac:dyDescent="0.2">
      <c r="B100" s="35"/>
      <c r="C100" s="40" t="s">
        <v>8</v>
      </c>
      <c r="D100" s="22"/>
      <c r="E100" s="22"/>
      <c r="F100" s="22"/>
      <c r="G100" s="59"/>
    </row>
    <row r="101" spans="2:7" ht="30" customHeight="1" x14ac:dyDescent="0.2">
      <c r="B101" s="44" t="s">
        <v>42</v>
      </c>
      <c r="C101" s="14" t="s">
        <v>77</v>
      </c>
      <c r="D101" s="23"/>
      <c r="E101" s="23"/>
      <c r="F101" s="23"/>
      <c r="G101" s="53" t="s">
        <v>55</v>
      </c>
    </row>
    <row r="102" spans="2:7" ht="16.5" customHeight="1" x14ac:dyDescent="0.2">
      <c r="B102" s="16"/>
      <c r="C102" s="17" t="s">
        <v>3</v>
      </c>
      <c r="D102" s="7">
        <f>SUM(D104:D105)</f>
        <v>100</v>
      </c>
      <c r="E102" s="7">
        <f t="shared" ref="E102:F102" si="13">SUM(E104:E105)</f>
        <v>104.7</v>
      </c>
      <c r="F102" s="7">
        <f t="shared" si="13"/>
        <v>108.1</v>
      </c>
      <c r="G102" s="57"/>
    </row>
    <row r="103" spans="2:7" ht="16.5" customHeight="1" x14ac:dyDescent="0.2">
      <c r="B103" s="45"/>
      <c r="C103" s="42" t="s">
        <v>4</v>
      </c>
      <c r="D103" s="6"/>
      <c r="E103" s="6"/>
      <c r="F103" s="6"/>
      <c r="G103" s="58"/>
    </row>
    <row r="104" spans="2:7" ht="16.5" customHeight="1" x14ac:dyDescent="0.2">
      <c r="B104" s="34"/>
      <c r="C104" s="40" t="s">
        <v>9</v>
      </c>
      <c r="D104" s="22"/>
      <c r="E104" s="22">
        <v>104.7</v>
      </c>
      <c r="F104" s="22">
        <v>108.1</v>
      </c>
      <c r="G104" s="59"/>
    </row>
    <row r="105" spans="2:7" ht="16.5" customHeight="1" x14ac:dyDescent="0.2">
      <c r="B105" s="35"/>
      <c r="C105" s="40" t="s">
        <v>8</v>
      </c>
      <c r="D105" s="22">
        <v>100</v>
      </c>
      <c r="E105" s="22"/>
      <c r="F105" s="22"/>
      <c r="G105" s="59"/>
    </row>
    <row r="106" spans="2:7" ht="33" customHeight="1" x14ac:dyDescent="0.2">
      <c r="B106" s="44" t="s">
        <v>43</v>
      </c>
      <c r="C106" s="14" t="s">
        <v>78</v>
      </c>
      <c r="D106" s="23"/>
      <c r="E106" s="23"/>
      <c r="F106" s="23"/>
      <c r="G106" s="53" t="s">
        <v>56</v>
      </c>
    </row>
    <row r="107" spans="2:7" ht="16.5" customHeight="1" x14ac:dyDescent="0.2">
      <c r="B107" s="16"/>
      <c r="C107" s="17" t="s">
        <v>3</v>
      </c>
      <c r="D107" s="7">
        <f>SUM(D109:D110)</f>
        <v>235</v>
      </c>
      <c r="E107" s="7">
        <f t="shared" ref="E107:F107" si="14">SUM(E109:E110)</f>
        <v>225.1</v>
      </c>
      <c r="F107" s="7">
        <f t="shared" si="14"/>
        <v>232.3</v>
      </c>
      <c r="G107" s="57"/>
    </row>
    <row r="108" spans="2:7" ht="16.5" customHeight="1" x14ac:dyDescent="0.2">
      <c r="B108" s="45"/>
      <c r="C108" s="42" t="s">
        <v>4</v>
      </c>
      <c r="D108" s="6"/>
      <c r="E108" s="6"/>
      <c r="F108" s="6"/>
      <c r="G108" s="58"/>
    </row>
    <row r="109" spans="2:7" ht="25.5" customHeight="1" x14ac:dyDescent="0.2">
      <c r="B109" s="34"/>
      <c r="C109" s="40" t="s">
        <v>9</v>
      </c>
      <c r="D109" s="22">
        <v>215</v>
      </c>
      <c r="E109" s="22">
        <v>225.1</v>
      </c>
      <c r="F109" s="22">
        <v>232.3</v>
      </c>
      <c r="G109" s="59"/>
    </row>
    <row r="110" spans="2:7" ht="13.5" customHeight="1" x14ac:dyDescent="0.2">
      <c r="B110" s="35"/>
      <c r="C110" s="40" t="s">
        <v>8</v>
      </c>
      <c r="D110" s="22">
        <v>20</v>
      </c>
      <c r="E110" s="22"/>
      <c r="F110" s="22"/>
      <c r="G110" s="59"/>
    </row>
    <row r="111" spans="2:7" ht="28.5" customHeight="1" x14ac:dyDescent="0.2">
      <c r="B111" s="44" t="s">
        <v>44</v>
      </c>
      <c r="C111" s="14" t="s">
        <v>58</v>
      </c>
      <c r="D111" s="23"/>
      <c r="E111" s="23"/>
      <c r="F111" s="23"/>
      <c r="G111" s="53"/>
    </row>
    <row r="112" spans="2:7" ht="18" customHeight="1" x14ac:dyDescent="0.2">
      <c r="B112" s="16"/>
      <c r="C112" s="17" t="s">
        <v>3</v>
      </c>
      <c r="D112" s="7">
        <f>SUM(D114:D115)</f>
        <v>39</v>
      </c>
      <c r="E112" s="7">
        <f t="shared" ref="E112:F112" si="15">SUM(E114:E115)</f>
        <v>40.799999999999997</v>
      </c>
      <c r="F112" s="7">
        <f t="shared" si="15"/>
        <v>42.1</v>
      </c>
      <c r="G112" s="57"/>
    </row>
    <row r="113" spans="2:7" ht="15.75" customHeight="1" x14ac:dyDescent="0.2">
      <c r="B113" s="45"/>
      <c r="C113" s="42" t="s">
        <v>4</v>
      </c>
      <c r="D113" s="6"/>
      <c r="E113" s="6"/>
      <c r="F113" s="6"/>
      <c r="G113" s="58"/>
    </row>
    <row r="114" spans="2:7" ht="27" customHeight="1" x14ac:dyDescent="0.2">
      <c r="B114" s="34"/>
      <c r="C114" s="40" t="s">
        <v>9</v>
      </c>
      <c r="D114" s="22">
        <v>39</v>
      </c>
      <c r="E114" s="22">
        <v>40.799999999999997</v>
      </c>
      <c r="F114" s="22">
        <v>42.1</v>
      </c>
      <c r="G114" s="59"/>
    </row>
    <row r="115" spans="2:7" ht="18" customHeight="1" x14ac:dyDescent="0.2">
      <c r="B115" s="35"/>
      <c r="C115" s="40" t="s">
        <v>8</v>
      </c>
      <c r="D115" s="22"/>
      <c r="E115" s="22"/>
      <c r="F115" s="22"/>
      <c r="G115" s="59"/>
    </row>
    <row r="116" spans="2:7" ht="18.75" customHeight="1" x14ac:dyDescent="0.2">
      <c r="B116" s="11" t="s">
        <v>45</v>
      </c>
      <c r="C116" s="18" t="s">
        <v>79</v>
      </c>
      <c r="D116" s="24"/>
      <c r="E116" s="24"/>
      <c r="F116" s="24"/>
      <c r="G116" s="52"/>
    </row>
    <row r="117" spans="2:7" ht="27" customHeight="1" x14ac:dyDescent="0.2">
      <c r="B117" s="44" t="s">
        <v>46</v>
      </c>
      <c r="C117" s="14" t="s">
        <v>80</v>
      </c>
      <c r="D117" s="23"/>
      <c r="E117" s="23"/>
      <c r="F117" s="23"/>
      <c r="G117" s="53" t="s">
        <v>55</v>
      </c>
    </row>
    <row r="118" spans="2:7" ht="23.25" customHeight="1" x14ac:dyDescent="0.2">
      <c r="B118" s="41"/>
      <c r="C118" s="17" t="s">
        <v>3</v>
      </c>
      <c r="D118" s="7">
        <f>SUM(D120:D121)</f>
        <v>188.4</v>
      </c>
      <c r="E118" s="7">
        <f t="shared" ref="E118:F118" si="16">SUM(E120:E121)</f>
        <v>230.2</v>
      </c>
      <c r="F118" s="7">
        <f t="shared" si="16"/>
        <v>237.6</v>
      </c>
      <c r="G118" s="57"/>
    </row>
    <row r="119" spans="2:7" ht="12.75" customHeight="1" x14ac:dyDescent="0.2">
      <c r="B119" s="46"/>
      <c r="C119" s="42" t="s">
        <v>4</v>
      </c>
      <c r="D119" s="6"/>
      <c r="E119" s="6"/>
      <c r="F119" s="6"/>
      <c r="G119" s="58"/>
    </row>
    <row r="120" spans="2:7" ht="27" customHeight="1" x14ac:dyDescent="0.2">
      <c r="B120" s="28"/>
      <c r="C120" s="40" t="s">
        <v>9</v>
      </c>
      <c r="D120" s="22">
        <v>188.4</v>
      </c>
      <c r="E120" s="22">
        <v>230.2</v>
      </c>
      <c r="F120" s="22">
        <v>237.6</v>
      </c>
      <c r="G120" s="59"/>
    </row>
    <row r="121" spans="2:7" ht="23.45" customHeight="1" x14ac:dyDescent="0.2">
      <c r="B121" s="35"/>
      <c r="C121" s="40" t="s">
        <v>8</v>
      </c>
      <c r="D121" s="22"/>
      <c r="E121" s="22"/>
      <c r="F121" s="22"/>
      <c r="G121" s="59"/>
    </row>
    <row r="122" spans="2:7" ht="38.25" x14ac:dyDescent="0.2">
      <c r="B122" s="44" t="s">
        <v>47</v>
      </c>
      <c r="C122" s="14" t="s">
        <v>81</v>
      </c>
      <c r="D122" s="23"/>
      <c r="E122" s="23"/>
      <c r="F122" s="23"/>
      <c r="G122" s="53" t="s">
        <v>55</v>
      </c>
    </row>
    <row r="123" spans="2:7" ht="18" customHeight="1" x14ac:dyDescent="0.2">
      <c r="B123" s="41"/>
      <c r="C123" s="17" t="s">
        <v>3</v>
      </c>
      <c r="D123" s="7">
        <f>SUM(D125:D127)</f>
        <v>89.9</v>
      </c>
      <c r="E123" s="7">
        <f t="shared" ref="E123:F123" si="17">SUM(E125:E127)</f>
        <v>18.8</v>
      </c>
      <c r="F123" s="7">
        <f t="shared" si="17"/>
        <v>19.399999999999999</v>
      </c>
      <c r="G123" s="57"/>
    </row>
    <row r="124" spans="2:7" ht="17.25" customHeight="1" x14ac:dyDescent="0.2">
      <c r="B124" s="46"/>
      <c r="C124" s="42" t="s">
        <v>4</v>
      </c>
      <c r="D124" s="6"/>
      <c r="E124" s="6"/>
      <c r="F124" s="6"/>
      <c r="G124" s="58"/>
    </row>
    <row r="125" spans="2:7" ht="26.25" customHeight="1" x14ac:dyDescent="0.2">
      <c r="B125" s="28"/>
      <c r="C125" s="40" t="s">
        <v>9</v>
      </c>
      <c r="D125" s="21"/>
      <c r="E125" s="22">
        <v>18.8</v>
      </c>
      <c r="F125" s="22">
        <v>19.399999999999999</v>
      </c>
      <c r="G125" s="59"/>
    </row>
    <row r="126" spans="2:7" ht="18" customHeight="1" x14ac:dyDescent="0.2">
      <c r="B126" s="28"/>
      <c r="C126" s="40" t="s">
        <v>12</v>
      </c>
      <c r="D126" s="22">
        <v>31.9</v>
      </c>
      <c r="E126" s="22"/>
      <c r="F126" s="22"/>
      <c r="G126" s="59"/>
    </row>
    <row r="127" spans="2:7" ht="18" customHeight="1" x14ac:dyDescent="0.2">
      <c r="B127" s="35"/>
      <c r="C127" s="40" t="s">
        <v>8</v>
      </c>
      <c r="D127" s="22">
        <v>58</v>
      </c>
      <c r="E127" s="22"/>
      <c r="F127" s="22"/>
      <c r="G127" s="59"/>
    </row>
    <row r="128" spans="2:7" ht="17.45" customHeight="1" x14ac:dyDescent="0.2">
      <c r="B128" s="48"/>
      <c r="C128" s="15" t="s">
        <v>4</v>
      </c>
      <c r="D128" s="6"/>
      <c r="E128" s="6"/>
      <c r="F128" s="6"/>
      <c r="G128" s="58"/>
    </row>
    <row r="129" spans="2:7" ht="26.25" customHeight="1" x14ac:dyDescent="0.2">
      <c r="B129" s="27"/>
      <c r="C129" s="38" t="s">
        <v>18</v>
      </c>
      <c r="D129" s="39">
        <f>SUM(D7+D14+D20+D26+D32+D38+D43+D48+D53+D59+D65+D72+D80+D86+D91+D97+D102+D107+D112+D118+D123)</f>
        <v>7270.8999999999978</v>
      </c>
      <c r="E129" s="39">
        <f>SUM(E7+E14+E20+E26+E32+E38+E43+E48+E53+E59+E65+E72+E80+E86+E91+E97+E102+E107+E112+E118+E123)</f>
        <v>8034.1000000000013</v>
      </c>
      <c r="F129" s="39">
        <f>SUM(F7+F14+F20+F26+F32+F38+F43+F48+F53+F59+F65+F72+F80+F86+F91+F97+F102+F107+F112+F118+F123)</f>
        <v>8451.9</v>
      </c>
      <c r="G129" s="61"/>
    </row>
    <row r="130" spans="2:7" ht="15.75" customHeight="1" x14ac:dyDescent="0.2">
      <c r="B130" s="20"/>
      <c r="C130" s="19" t="s">
        <v>5</v>
      </c>
      <c r="D130" s="5">
        <f>SUM(D91+D86+D80+D65+D59)</f>
        <v>523.29999999999995</v>
      </c>
      <c r="E130" s="5">
        <f>SUM(E91+E86+E80+E65+E59)</f>
        <v>1645</v>
      </c>
      <c r="F130" s="5">
        <f>SUM(F91+F86+F80+F65+F59)</f>
        <v>1860</v>
      </c>
      <c r="G130" s="62"/>
    </row>
    <row r="131" spans="2:7" ht="40.5" customHeight="1" x14ac:dyDescent="0.2">
      <c r="B131" s="20"/>
      <c r="C131" s="19" t="s">
        <v>6</v>
      </c>
      <c r="D131" s="5">
        <v>523.9</v>
      </c>
      <c r="E131" s="5">
        <f>+E129-D129</f>
        <v>763.20000000000346</v>
      </c>
      <c r="F131" s="5">
        <f>+F129-E129</f>
        <v>417.79999999999836</v>
      </c>
      <c r="G131" s="62"/>
    </row>
    <row r="132" spans="2:7" x14ac:dyDescent="0.2">
      <c r="C132" s="4"/>
    </row>
    <row r="133" spans="2:7" ht="13.15" customHeight="1" x14ac:dyDescent="0.2">
      <c r="B133" s="78" t="s">
        <v>10</v>
      </c>
      <c r="C133" s="78"/>
      <c r="D133" s="78"/>
      <c r="E133" s="78"/>
      <c r="F133" s="78"/>
      <c r="G133" s="78"/>
    </row>
    <row r="134" spans="2:7" ht="18" customHeight="1" x14ac:dyDescent="0.2">
      <c r="B134" s="78" t="s">
        <v>11</v>
      </c>
      <c r="C134" s="78"/>
      <c r="D134" s="78"/>
      <c r="E134" s="78"/>
      <c r="F134" s="78"/>
      <c r="G134" s="78"/>
    </row>
    <row r="135" spans="2:7" x14ac:dyDescent="0.2">
      <c r="B135" s="82" t="s">
        <v>15</v>
      </c>
      <c r="C135" s="82"/>
      <c r="D135" s="82"/>
      <c r="E135" s="82"/>
      <c r="F135" s="82"/>
      <c r="G135" s="82"/>
    </row>
    <row r="136" spans="2:7" x14ac:dyDescent="0.2">
      <c r="B136" s="1" t="s">
        <v>14</v>
      </c>
    </row>
    <row r="137" spans="2:7" x14ac:dyDescent="0.2">
      <c r="D137" s="51"/>
    </row>
    <row r="138" spans="2:7" x14ac:dyDescent="0.2">
      <c r="B138" s="64" t="s">
        <v>82</v>
      </c>
      <c r="C138" s="65">
        <v>2026</v>
      </c>
      <c r="D138" s="65">
        <v>2027</v>
      </c>
      <c r="E138" s="65">
        <v>2028</v>
      </c>
      <c r="G138" s="33"/>
    </row>
    <row r="139" spans="2:7" ht="36" x14ac:dyDescent="0.2">
      <c r="B139" s="66" t="s">
        <v>3</v>
      </c>
      <c r="C139" s="67">
        <f>SUM(C141:C145)</f>
        <v>7270.9</v>
      </c>
      <c r="D139" s="67">
        <f>SUM(D141:D145)</f>
        <v>8034.1</v>
      </c>
      <c r="E139" s="67">
        <f t="shared" ref="E139" si="18">SUM(E141:E145)</f>
        <v>8451.9000000000015</v>
      </c>
      <c r="F139" s="33"/>
    </row>
    <row r="140" spans="2:7" x14ac:dyDescent="0.2">
      <c r="B140" s="68" t="s">
        <v>4</v>
      </c>
      <c r="C140" s="69"/>
      <c r="D140" s="69"/>
      <c r="E140" s="69"/>
      <c r="F140" s="33"/>
    </row>
    <row r="141" spans="2:7" ht="38.25" customHeight="1" x14ac:dyDescent="0.2">
      <c r="B141" s="70" t="s">
        <v>9</v>
      </c>
      <c r="C141" s="71">
        <f>SUM(D9+D16+D22+D28+D34+D40+D45+D50+D55+D61+D67+D74+D82+D88+D93+D99+D104+D109+D114+D120+D125)</f>
        <v>5885.7999999999993</v>
      </c>
      <c r="D141" s="71">
        <f>SUM(E9+E16+E22+E28+E34+E40+E45+E50+E55+E61+E67+E74+E82+E88+E93+E99+E104+E109+E114+E120+E125)</f>
        <v>6537.2000000000007</v>
      </c>
      <c r="E141" s="71">
        <f>SUM(F9+F16+F22+F28+F34+F40+F45+F50+F55+F61+F67+F74+F82+F88+F93+F99+F104+F109+F114+F120+F125)</f>
        <v>6838.5000000000009</v>
      </c>
    </row>
    <row r="142" spans="2:7" ht="24" x14ac:dyDescent="0.2">
      <c r="B142" s="70" t="s">
        <v>83</v>
      </c>
      <c r="C142" s="73">
        <f>SUM(D11+D17+D23)</f>
        <v>52</v>
      </c>
      <c r="D142" s="73">
        <f>SUM(E11+E17+E23)</f>
        <v>51.9</v>
      </c>
      <c r="E142" s="73">
        <f>SUM(F11+F17+F23)</f>
        <v>53.4</v>
      </c>
    </row>
    <row r="143" spans="2:7" ht="13.9" customHeight="1" x14ac:dyDescent="0.2">
      <c r="B143" s="70" t="s">
        <v>8</v>
      </c>
      <c r="C143" s="73">
        <f>SUM(D12+D18+D24+D30+D35+D41+D46+D51+D56+D70+D77+D84+D89+D94+D100+D105+D110+D115+D121+D127)</f>
        <v>1200.5999999999999</v>
      </c>
      <c r="D143" s="73">
        <f>SUM(E12+E18+E24+E30+E35+E41+E46+E51+E56+E70+E77+E84+E89+E94+E100+E105+E110+E115+E121+E127)</f>
        <v>0</v>
      </c>
      <c r="E143" s="73">
        <f>SUM(F12+F18+F24+F30+F35+F41+F46+F51+F56+F70+F77+F84+F89+F94+F100+F105+F110+F115+F121+F127)</f>
        <v>0</v>
      </c>
    </row>
    <row r="144" spans="2:7" ht="36" x14ac:dyDescent="0.2">
      <c r="B144" s="70" t="s">
        <v>12</v>
      </c>
      <c r="C144" s="73">
        <f>SUM(D10+D62+D68+D75+D83+D126+D29)</f>
        <v>102.5</v>
      </c>
      <c r="D144" s="73">
        <f>SUM(E10+E62+E68+E75+E83+E126)</f>
        <v>0</v>
      </c>
      <c r="E144" s="73">
        <f>SUM(F10+F62+F68+F75+F83+F126)</f>
        <v>0</v>
      </c>
    </row>
    <row r="145" spans="2:5" ht="45" customHeight="1" x14ac:dyDescent="0.2">
      <c r="B145" s="72" t="s">
        <v>13</v>
      </c>
      <c r="C145" s="73">
        <f>SUM(D63+D69+D76)</f>
        <v>30</v>
      </c>
      <c r="D145" s="73">
        <f>SUM(E63+E69+E76)</f>
        <v>1445</v>
      </c>
      <c r="E145" s="73">
        <f>SUM(F63+F69+F76)</f>
        <v>1560</v>
      </c>
    </row>
    <row r="147" spans="2:5" x14ac:dyDescent="0.2">
      <c r="E147" s="33"/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12">
      <selection activeCell="D127" sqref="D127"/>
      <pageMargins left="0.39370078740157483" right="0.39370078740157483" top="0.59055118110236227" bottom="0.59055118110236227" header="0" footer="0"/>
      <pageSetup paperSize="9" scale="61" fitToHeight="0" orientation="portrait" r:id="rId8"/>
    </customSheetView>
    <customSheetView guid="{2EB3C8B9-2B04-405E-95A6-536B4CFCBCEF}" scale="110" fitToPage="1" topLeftCell="A118">
      <selection activeCell="D131" sqref="D131"/>
      <pageMargins left="0.39370078740157483" right="0.39370078740157483" top="0.59055118110236227" bottom="0.59055118110236227" header="0" footer="0"/>
      <pageSetup paperSize="9" scale="61" fitToHeight="0" orientation="portrait" r:id="rId9"/>
    </customSheetView>
  </customSheetViews>
  <mergeCells count="15">
    <mergeCell ref="B135:G135"/>
    <mergeCell ref="B17:B18"/>
    <mergeCell ref="B21:B24"/>
    <mergeCell ref="B133:G133"/>
    <mergeCell ref="B39:B41"/>
    <mergeCell ref="B44:B46"/>
    <mergeCell ref="B49:B51"/>
    <mergeCell ref="B54:B56"/>
    <mergeCell ref="B2:G2"/>
    <mergeCell ref="B134:G134"/>
    <mergeCell ref="B27:B30"/>
    <mergeCell ref="B33:B35"/>
    <mergeCell ref="B60:B63"/>
    <mergeCell ref="B66:B70"/>
    <mergeCell ref="B81:B84"/>
  </mergeCells>
  <pageMargins left="0.39370078740157483" right="0.39370078740157483" top="0.59055118110236227" bottom="0.59055118110236227" header="0" footer="0"/>
  <pageSetup paperSize="9" scale="61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19</v>
      </c>
    </row>
    <row r="3" spans="2:2" ht="231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8.15" customHeight="1" x14ac:dyDescent="0.2">
      <c r="B7" s="2" t="s">
        <v>24</v>
      </c>
    </row>
    <row r="8" spans="2:2" ht="84" customHeight="1" x14ac:dyDescent="0.2">
      <c r="B8" s="47" t="s">
        <v>25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  <customSheetView guid="{2EB3C8B9-2B04-405E-95A6-536B4CFCBCEF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9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2026-01-30T15:02:19Z</cp:lastPrinted>
  <dcterms:created xsi:type="dcterms:W3CDTF">2023-07-11T10:34:54Z</dcterms:created>
  <dcterms:modified xsi:type="dcterms:W3CDTF">2026-05-22T11:31:50Z</dcterms:modified>
</cp:coreProperties>
</file>