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sarune.drobuzaite\Desktop\2026-05-28\"/>
    </mc:Choice>
  </mc:AlternateContent>
  <xr:revisionPtr revIDLastSave="0" documentId="13_ncr:1_{EA94D1C8-6EC8-4D2E-80F8-11EF6314A300}" xr6:coauthVersionLast="47" xr6:coauthVersionMax="47" xr10:uidLastSave="{00000000-0000-0000-0000-000000000000}"/>
  <bookViews>
    <workbookView xWindow="4800" yWindow="2040" windowWidth="21600" windowHeight="11295" tabRatio="918" xr2:uid="{00000000-000D-0000-FFFF-FFFF00000000}"/>
  </bookViews>
  <sheets>
    <sheet name="2026 pajamos" sheetId="17" r:id="rId1"/>
  </sheets>
  <definedNames>
    <definedName name="__xlnm.Print_Titles" localSheetId="0">'2026 pajamos'!$9:$9</definedName>
    <definedName name="_xlnm.Print_Titles" localSheetId="0">'2026 pajamos'!$9:$9</definedName>
  </definedNames>
  <calcPr calcId="181029"/>
</workbook>
</file>

<file path=xl/calcChain.xml><?xml version="1.0" encoding="utf-8"?>
<calcChain xmlns="http://schemas.openxmlformats.org/spreadsheetml/2006/main">
  <c r="D27" i="17" l="1"/>
  <c r="D28" i="17"/>
  <c r="D113" i="17" l="1"/>
  <c r="D100" i="17"/>
  <c r="D99" i="17" s="1"/>
  <c r="D93" i="17"/>
  <c r="D88" i="17"/>
  <c r="D85" i="17"/>
  <c r="D82" i="17" s="1"/>
  <c r="D24" i="17"/>
  <c r="D21" i="17"/>
  <c r="D18" i="17"/>
  <c r="D14" i="17"/>
  <c r="D11" i="17"/>
  <c r="D13" i="17" l="1"/>
  <c r="D10" i="17" s="1"/>
  <c r="D81" i="17"/>
  <c r="D26" i="17" l="1"/>
  <c r="D23" i="17" l="1"/>
  <c r="D104" i="17" l="1"/>
  <c r="D114" i="17" l="1"/>
</calcChain>
</file>

<file path=xl/sharedStrings.xml><?xml version="1.0" encoding="utf-8"?>
<sst xmlns="http://schemas.openxmlformats.org/spreadsheetml/2006/main" count="213" uniqueCount="213">
  <si>
    <t>Pajamų pavadinimas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</si>
  <si>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</si>
  <si>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</si>
  <si>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</si>
  <si>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</si>
  <si>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</si>
  <si>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</si>
  <si>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</si>
  <si>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</si>
  <si>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</si>
  <si>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</si>
  <si>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</si>
  <si>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</si>
  <si>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</si>
  <si>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</si>
  <si>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</si>
  <si>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</si>
  <si>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</si>
  <si>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</si>
  <si>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</si>
  <si>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</si>
  <si>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</si>
  <si>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</si>
  <si>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</si>
  <si>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</si>
  <si>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</si>
  <si>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</si>
  <si>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</si>
  <si>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</si>
  <si>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</si>
  <si>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</si>
  <si>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</si>
  <si>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</si>
  <si>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</si>
  <si>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</si>
  <si>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</si>
  <si>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</si>
  <si>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</si>
  <si>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</si>
  <si>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</si>
  <si>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</si>
  <si>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</si>
  <si>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</si>
  <si>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</si>
  <si>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</si>
  <si>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</si>
  <si>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</si>
  <si>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</si>
  <si>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</si>
  <si>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</si>
  <si>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</si>
  <si>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</si>
  <si>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</si>
  <si>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</si>
  <si>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</si>
  <si>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</si>
  <si>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</si>
  <si>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</si>
  <si>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</si>
  <si>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</si>
  <si>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</si>
  <si>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</si>
  <si>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</si>
  <si>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</si>
  <si>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</si>
  <si>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</si>
  <si>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</si>
  <si>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</si>
  <si>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</si>
  <si>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</si>
  <si>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</si>
  <si>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</si>
  <si>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</si>
  <si>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</si>
  <si>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</si>
  <si>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</si>
  <si>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</si>
  <si>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</si>
  <si>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</si>
  <si>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</si>
  <si>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</si>
  <si>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</si>
  <si>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</si>
  <si>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</si>
  <si>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</si>
  <si>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</si>
  <si>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</si>
  <si>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</si>
  <si>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</si>
  <si>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</si>
  <si>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</si>
  <si>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</si>
  <si>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</si>
  <si>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</si>
  <si>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</si>
  <si>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</si>
  <si>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</si>
  <si>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</si>
  <si>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</si>
  <si>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</si>
  <si>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</si>
  <si>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</si>
  <si>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</si>
  <si>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</si>
  <si>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</si>
  <si>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</si>
  <si>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</si>
  <si>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</si>
  <si>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</si>
  <si>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</si>
  <si>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</si>
  <si>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</si>
  <si>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</si>
  <si>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</si>
  <si>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</si>
  <si>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</si>
  <si>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</si>
  <si>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</si>
  <si>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</si>
  <si>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</si>
  <si>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</si>
  <si>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</si>
  <si>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</si>
  <si>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</si>
  <si>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</si>
  <si>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</si>
  <si>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</si>
  <si>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</si>
  <si>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</si>
  <si>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</si>
  <si>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</si>
  <si>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</si>
  <si>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</si>
  <si>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</si>
  <si>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</si>
  <si>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</si>
  <si>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</si>
  <si>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</si>
  <si>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</si>
  <si>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</si>
  <si>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</si>
  <si>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</si>
  <si>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</si>
  <si>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</si>
  <si>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</si>
  <si>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</si>
  <si>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</si>
  <si>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</si>
  <si>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</si>
  <si>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</si>
  <si>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</si>
  <si>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</si>
  <si>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</si>
  <si>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</si>
  <si>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</si>
  <si>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</si>
  <si>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</si>
  <si>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</si>
  <si>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</si>
  <si>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</si>
  <si>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</si>
  <si>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</si>
  <si>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</si>
  <si>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</si>
  <si>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</si>
  <si>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</si>
  <si>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</si>
  <si>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</si>
  <si>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</si>
  <si>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</si>
  <si>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</si>
  <si>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</si>
  <si>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</si>
  <si>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</si>
  <si>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</si>
  <si>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</si>
  <si>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</si>
  <si>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</si>
  <si>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</si>
  <si>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</si>
  <si>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</si>
  <si>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2.2.1.5.</t>
  </si>
  <si>
    <t>Infrastruktūros plėtros programos lėšų likutis</t>
  </si>
  <si>
    <t>Valstybės biudžeto lėšos asmenų su negalia reikalų koordinavimo funkcijai</t>
  </si>
  <si>
    <t>2.2.1.1.24.</t>
  </si>
  <si>
    <t>Valstybės biudžeto lėšos laikino atokvėpio paslaugai teikti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</si>
  <si>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</si>
  <si>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</si>
  <si>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3.2.4.</t>
  </si>
  <si>
    <t>Savivaldybės infrastruktūros plėtros programos įmokos</t>
  </si>
  <si>
    <t>PANEVĖŽIO RAJONO SAVIVALDYBĖS 2026 METŲ BIUDŽETO 
PAJAMOS</t>
  </si>
  <si>
    <t>Iš viso</t>
  </si>
  <si>
    <t>(tūkst. eurų)</t>
  </si>
  <si>
    <t>Valstybės lėšos savivaldybių švietimo įstaigų pedagogų darbo užmokesčiui</t>
  </si>
  <si>
    <t>2.2.1.23.</t>
  </si>
  <si>
    <t>2.2.1.24.</t>
  </si>
  <si>
    <t>Valstybės lėšos įtraukiojo ugdymo organizavimo modeliui savivaldybės mokyklose finansuoti</t>
  </si>
  <si>
    <t>Valstybės lėšos nustatytų kelių priežiūrai finansuoti</t>
  </si>
  <si>
    <t>Valstybės lėšos profesiniam orientavimui savivaldybės mokyklose</t>
  </si>
  <si>
    <t>2.2.1.25.</t>
  </si>
  <si>
    <t xml:space="preserve">                                                                   Panevėžio rajono savivaldybės tarybos</t>
  </si>
  <si>
    <t xml:space="preserve">                                                                    2026 m. gegužės 28 d. sprendimu Nr. T-</t>
  </si>
  <si>
    <t xml:space="preserve">                 1 priedas</t>
  </si>
  <si>
    <t xml:space="preserve">                                PATVIRTINTA</t>
  </si>
  <si>
    <t>Valstybės rezervo lėšos ūkio subjektų patirtai žalai dėl stichinio meteorologinio reiškinio iš dalies kompensuoti</t>
  </si>
  <si>
    <t>2.2.1.26.</t>
  </si>
  <si>
    <t>2.2.1.27.</t>
  </si>
  <si>
    <t>Valstybės lėšos mokytojų skaičiaus optimizavimui ir atnaujinimui</t>
  </si>
  <si>
    <t>Valstybės lėšos su Lietuvos moksleivių dainų švente susijusioms išlaidoms apmokėti</t>
  </si>
  <si>
    <t>Valstybės vardu pasiskolintos lėšos socialinei pašalpai, būsto šildymo išlaidų, geriamojo vandens išlaidų  ir karšto vandens išlaidų kompensacijoms, Ukrainos gyventojams, nukentėjusiems dėl Rusijos Federacijos karinės agresijos prieš Ukrainą</t>
  </si>
  <si>
    <t>2.2.1.28.</t>
  </si>
  <si>
    <t>2.2.1.29.</t>
  </si>
  <si>
    <t>Valstybės vardu pasiskolintos lėšos laidojimo pašalpos ir socialinei paramai mokiniams mokėti Ukrainos gyventojams, nukentėjusiems dėl Rusijos Federacijos karinės agresijos prieš Ukrainą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</si>
</sst>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b/>
      <i/>
      <sz val="9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9" fillId="0" borderId="1" xfId="1" applyFont="1" applyBorder="1" applyAlignment="1">
      <alignment horizontal="justify" wrapText="1"/>
    </xf>
    <xf numFmtId="0" fontId="2" fillId="0" borderId="0" xfId="1" applyFont="1" applyAlignment="1">
      <alignment horizontal="center" wrapText="1"/>
    </xf>
    <xf numFmtId="164" fontId="4" fillId="0" borderId="1" xfId="1" applyNumberFormat="1" applyFont="1" applyBorder="1"/>
    <xf numFmtId="164" fontId="5" fillId="0" borderId="1" xfId="1" applyNumberFormat="1" applyFont="1" applyBorder="1"/>
    <xf numFmtId="164" fontId="6" fillId="0" borderId="1" xfId="1" applyNumberFormat="1" applyFont="1" applyBorder="1"/>
    <xf numFmtId="164" fontId="7" fillId="0" borderId="1" xfId="1" applyNumberFormat="1" applyFont="1" applyBorder="1"/>
    <xf numFmtId="164" fontId="7" fillId="0" borderId="1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4" fillId="0" borderId="2" xfId="1" applyNumberFormat="1" applyFont="1" applyBorder="1"/>
    <xf numFmtId="0" fontId="10" fillId="0" borderId="0" xfId="1" applyFont="1" applyAlignment="1">
      <alignment horizontal="right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116"/>
  <sheetViews>
    <sheetView tabSelected="1" zoomScale="90" zoomScaleNormal="90" workbookViewId="0">
      <selection activeCell="G87" sqref="G87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9.42578125" style="1" customWidth="1"/>
    <col min="5" max="16384" width="8.7109375" style="1"/>
  </cols>
  <sheetData>
    <row r="1" spans="2:4" x14ac:dyDescent="0.2">
      <c r="C1" s="63" t="s">
        <v>203</v>
      </c>
      <c r="D1" s="63"/>
    </row>
    <row r="2" spans="2:4" x14ac:dyDescent="0.2">
      <c r="C2" s="64" t="s">
        <v>200</v>
      </c>
      <c r="D2" s="64"/>
    </row>
    <row r="3" spans="2:4" x14ac:dyDescent="0.2">
      <c r="C3" s="65" t="s">
        <v>201</v>
      </c>
      <c r="D3" s="65"/>
    </row>
    <row r="4" spans="2:4" x14ac:dyDescent="0.2">
      <c r="C4" s="65" t="s">
        <v>202</v>
      </c>
      <c r="D4" s="65"/>
    </row>
    <row r="5" spans="2:4" ht="14.25" customHeight="1" x14ac:dyDescent="0.2">
      <c r="C5" s="18"/>
    </row>
    <row r="6" spans="2:4" ht="32.25" customHeight="1" x14ac:dyDescent="0.25">
      <c r="B6" s="62" t="s">
        <v>190</v>
      </c>
      <c r="C6" s="62"/>
      <c r="D6" s="62"/>
    </row>
    <row r="7" spans="2:4" ht="9.75" customHeight="1" x14ac:dyDescent="0.2">
      <c r="B7" s="53"/>
      <c r="C7" s="53"/>
      <c r="D7" s="53"/>
    </row>
    <row r="8" spans="2:4" ht="13.5" customHeight="1" x14ac:dyDescent="0.2">
      <c r="B8" s="53"/>
      <c r="C8" s="53"/>
      <c r="D8" s="61" t="s">
        <v>192</v>
      </c>
    </row>
    <row r="9" spans="2:4" ht="20.25" customHeight="1" x14ac:dyDescent="0.2">
      <c r="B9" s="3"/>
      <c r="C9" s="4" t="s">
        <v>0</v>
      </c>
      <c r="D9" s="4" t="s">
        <v>191</v>
      </c>
    </row>
    <row r="10" spans="2:4" x14ac:dyDescent="0.2">
      <c r="B10" s="5" t="s">
        <v>1</v>
      </c>
      <c r="C10" s="24" t="s">
        <v>2</v>
      </c>
      <c r="D10" s="6">
        <f t="shared" ref="D10" si="0">D11+D13+D21</f>
        <v>47912</v>
      </c>
    </row>
    <row r="11" spans="2:4" x14ac:dyDescent="0.2">
      <c r="B11" s="7" t="s">
        <v>3</v>
      </c>
      <c r="C11" s="25" t="s">
        <v>4</v>
      </c>
      <c r="D11" s="10">
        <f t="shared" ref="D11" si="1">D12</f>
        <v>46361</v>
      </c>
    </row>
    <row r="12" spans="2:4" x14ac:dyDescent="0.2">
      <c r="B12" s="8" t="s">
        <v>5</v>
      </c>
      <c r="C12" s="26" t="s">
        <v>6</v>
      </c>
      <c r="D12" s="54">
        <v>46361</v>
      </c>
    </row>
    <row r="13" spans="2:4" x14ac:dyDescent="0.2">
      <c r="B13" s="9" t="s">
        <v>7</v>
      </c>
      <c r="C13" s="25" t="s">
        <v>8</v>
      </c>
      <c r="D13" s="55">
        <f t="shared" ref="D13" si="2">D14+D17+D18</f>
        <v>1395</v>
      </c>
    </row>
    <row r="14" spans="2:4" x14ac:dyDescent="0.2">
      <c r="B14" s="8" t="s">
        <v>9</v>
      </c>
      <c r="C14" s="26" t="s">
        <v>10</v>
      </c>
      <c r="D14" s="56">
        <f t="shared" ref="D14" si="3">SUM(D15:D16)</f>
        <v>880</v>
      </c>
    </row>
    <row r="15" spans="2:4" x14ac:dyDescent="0.2">
      <c r="B15" s="11" t="s">
        <v>11</v>
      </c>
      <c r="C15" s="27" t="s">
        <v>12</v>
      </c>
      <c r="D15" s="56">
        <v>690</v>
      </c>
    </row>
    <row r="16" spans="2:4" x14ac:dyDescent="0.2">
      <c r="B16" s="11" t="s">
        <v>13</v>
      </c>
      <c r="C16" s="26" t="s">
        <v>14</v>
      </c>
      <c r="D16" s="56">
        <v>190</v>
      </c>
    </row>
    <row r="17" spans="2:4" x14ac:dyDescent="0.2">
      <c r="B17" s="8" t="s">
        <v>15</v>
      </c>
      <c r="C17" s="26" t="s">
        <v>16</v>
      </c>
      <c r="D17" s="54">
        <v>15</v>
      </c>
    </row>
    <row r="18" spans="2:4" x14ac:dyDescent="0.2">
      <c r="B18" s="8" t="s">
        <v>17</v>
      </c>
      <c r="C18" s="26" t="s">
        <v>18</v>
      </c>
      <c r="D18" s="54">
        <f t="shared" ref="D18" si="4">SUM(D19:D20)</f>
        <v>500</v>
      </c>
    </row>
    <row r="19" spans="2:4" x14ac:dyDescent="0.2">
      <c r="B19" s="8" t="s">
        <v>19</v>
      </c>
      <c r="C19" s="26" t="s">
        <v>20</v>
      </c>
      <c r="D19" s="54">
        <v>20</v>
      </c>
    </row>
    <row r="20" spans="2:4" x14ac:dyDescent="0.2">
      <c r="B20" s="8" t="s">
        <v>21</v>
      </c>
      <c r="C20" s="26" t="s">
        <v>22</v>
      </c>
      <c r="D20" s="54">
        <v>480</v>
      </c>
    </row>
    <row r="21" spans="2:4" x14ac:dyDescent="0.2">
      <c r="B21" s="7" t="s">
        <v>23</v>
      </c>
      <c r="C21" s="25" t="s">
        <v>24</v>
      </c>
      <c r="D21" s="55">
        <f t="shared" ref="D21" si="5">D22</f>
        <v>156</v>
      </c>
    </row>
    <row r="22" spans="2:4" ht="13.5" customHeight="1" x14ac:dyDescent="0.2">
      <c r="B22" s="8" t="s">
        <v>25</v>
      </c>
      <c r="C22" s="26" t="s">
        <v>26</v>
      </c>
      <c r="D22" s="54">
        <v>156</v>
      </c>
    </row>
    <row r="23" spans="2:4" x14ac:dyDescent="0.2">
      <c r="B23" s="5" t="s">
        <v>27</v>
      </c>
      <c r="C23" s="24" t="s">
        <v>28</v>
      </c>
      <c r="D23" s="6">
        <f>SUM(D24+D26)</f>
        <v>36250.900000000009</v>
      </c>
    </row>
    <row r="24" spans="2:4" x14ac:dyDescent="0.2">
      <c r="B24" s="7" t="s">
        <v>29</v>
      </c>
      <c r="C24" s="25" t="s">
        <v>30</v>
      </c>
      <c r="D24" s="19">
        <f t="shared" ref="D24" si="6">SUM(D25:D25)</f>
        <v>6974.4</v>
      </c>
    </row>
    <row r="25" spans="2:4" x14ac:dyDescent="0.2">
      <c r="B25" s="8" t="s">
        <v>31</v>
      </c>
      <c r="C25" s="26" t="s">
        <v>32</v>
      </c>
      <c r="D25" s="22">
        <v>6974.4</v>
      </c>
    </row>
    <row r="26" spans="2:4" x14ac:dyDescent="0.2">
      <c r="B26" s="7" t="s">
        <v>33</v>
      </c>
      <c r="C26" s="25" t="s">
        <v>34</v>
      </c>
      <c r="D26" s="10">
        <f>SUM(SUM(D27))</f>
        <v>29276.500000000007</v>
      </c>
    </row>
    <row r="27" spans="2:4" ht="14.25" customHeight="1" x14ac:dyDescent="0.2">
      <c r="B27" s="8" t="s">
        <v>35</v>
      </c>
      <c r="C27" s="26" t="s">
        <v>36</v>
      </c>
      <c r="D27" s="22">
        <f>SUM(D53+D54+D55+D56+D57+D58+D59+D60+D61+D62+D63+D64+D65+D66+D67+D68+D69+D77+D79+D80+D28+D78+D70+D71+D74+D72+D73+D75+D76)</f>
        <v>29276.500000000007</v>
      </c>
    </row>
    <row r="28" spans="2:4" x14ac:dyDescent="0.2">
      <c r="B28" s="12" t="s">
        <v>37</v>
      </c>
      <c r="C28" s="28" t="s">
        <v>38</v>
      </c>
      <c r="D28" s="13">
        <f>D29+D30+D31+D32+D33+D34+D35+D36+D37+D38+D39+D40+D41+D42+D43+D44+D45+D46+D47+D50+D48+D49+D51+D52</f>
        <v>6450.4000000000005</v>
      </c>
    </row>
    <row r="29" spans="2:4" x14ac:dyDescent="0.2">
      <c r="B29" s="14" t="s">
        <v>39</v>
      </c>
      <c r="C29" s="26" t="s">
        <v>40</v>
      </c>
      <c r="D29" s="54">
        <v>8</v>
      </c>
    </row>
    <row r="30" spans="2:4" ht="12.75" customHeight="1" x14ac:dyDescent="0.2">
      <c r="B30" s="14" t="s">
        <v>41</v>
      </c>
      <c r="C30" s="26" t="s">
        <v>42</v>
      </c>
      <c r="D30" s="20">
        <v>47.7</v>
      </c>
    </row>
    <row r="31" spans="2:4" x14ac:dyDescent="0.2">
      <c r="B31" s="14" t="s">
        <v>43</v>
      </c>
      <c r="C31" s="26" t="s">
        <v>44</v>
      </c>
      <c r="D31" s="54">
        <v>28</v>
      </c>
    </row>
    <row r="32" spans="2:4" x14ac:dyDescent="0.2">
      <c r="B32" s="14" t="s">
        <v>45</v>
      </c>
      <c r="C32" s="26" t="s">
        <v>46</v>
      </c>
      <c r="D32" s="54">
        <v>105.6</v>
      </c>
    </row>
    <row r="33" spans="2:4" x14ac:dyDescent="0.2">
      <c r="B33" s="14" t="s">
        <v>47</v>
      </c>
      <c r="C33" s="26" t="s">
        <v>48</v>
      </c>
      <c r="D33" s="20">
        <v>55.2</v>
      </c>
    </row>
    <row r="34" spans="2:4" x14ac:dyDescent="0.2">
      <c r="B34" s="14" t="s">
        <v>49</v>
      </c>
      <c r="C34" s="26" t="s">
        <v>50</v>
      </c>
      <c r="D34" s="54">
        <v>1</v>
      </c>
    </row>
    <row r="35" spans="2:4" ht="24" x14ac:dyDescent="0.2">
      <c r="B35" s="14" t="s">
        <v>51</v>
      </c>
      <c r="C35" s="26" t="s">
        <v>52</v>
      </c>
      <c r="D35" s="54">
        <v>3.7</v>
      </c>
    </row>
    <row r="36" spans="2:4" x14ac:dyDescent="0.2">
      <c r="B36" s="14" t="s">
        <v>53</v>
      </c>
      <c r="C36" s="26" t="s">
        <v>54</v>
      </c>
      <c r="D36" s="20">
        <v>0.6</v>
      </c>
    </row>
    <row r="37" spans="2:4" x14ac:dyDescent="0.2">
      <c r="B37" s="14" t="s">
        <v>55</v>
      </c>
      <c r="C37" s="26" t="s">
        <v>56</v>
      </c>
      <c r="D37" s="54">
        <v>20.7</v>
      </c>
    </row>
    <row r="38" spans="2:4" x14ac:dyDescent="0.2">
      <c r="B38" s="14" t="s">
        <v>57</v>
      </c>
      <c r="C38" s="26" t="s">
        <v>58</v>
      </c>
      <c r="D38" s="54">
        <v>542.29999999999995</v>
      </c>
    </row>
    <row r="39" spans="2:4" x14ac:dyDescent="0.2">
      <c r="B39" s="14" t="s">
        <v>59</v>
      </c>
      <c r="C39" s="26" t="s">
        <v>60</v>
      </c>
      <c r="D39" s="54">
        <v>2.4</v>
      </c>
    </row>
    <row r="40" spans="2:4" x14ac:dyDescent="0.2">
      <c r="B40" s="14" t="s">
        <v>61</v>
      </c>
      <c r="C40" s="26" t="s">
        <v>62</v>
      </c>
      <c r="D40" s="20">
        <v>1408.6</v>
      </c>
    </row>
    <row r="41" spans="2:4" ht="12" customHeight="1" x14ac:dyDescent="0.2">
      <c r="B41" s="14" t="s">
        <v>63</v>
      </c>
      <c r="C41" s="26" t="s">
        <v>64</v>
      </c>
      <c r="D41" s="54">
        <v>15.1</v>
      </c>
    </row>
    <row r="42" spans="2:4" x14ac:dyDescent="0.2">
      <c r="B42" s="14" t="s">
        <v>65</v>
      </c>
      <c r="C42" s="26" t="s">
        <v>66</v>
      </c>
      <c r="D42" s="54">
        <v>894.7</v>
      </c>
    </row>
    <row r="43" spans="2:4" x14ac:dyDescent="0.2">
      <c r="B43" s="14" t="s">
        <v>67</v>
      </c>
      <c r="C43" s="26" t="s">
        <v>68</v>
      </c>
      <c r="D43" s="54">
        <v>2085.4</v>
      </c>
    </row>
    <row r="44" spans="2:4" x14ac:dyDescent="0.2">
      <c r="B44" s="14" t="s">
        <v>69</v>
      </c>
      <c r="C44" s="26" t="s">
        <v>70</v>
      </c>
      <c r="D44" s="54">
        <v>281.10000000000002</v>
      </c>
    </row>
    <row r="45" spans="2:4" x14ac:dyDescent="0.2">
      <c r="B45" s="14" t="s">
        <v>71</v>
      </c>
      <c r="C45" s="26" t="s">
        <v>72</v>
      </c>
      <c r="D45" s="20">
        <v>26.1</v>
      </c>
    </row>
    <row r="46" spans="2:4" x14ac:dyDescent="0.2">
      <c r="B46" s="14" t="s">
        <v>73</v>
      </c>
      <c r="C46" s="26" t="s">
        <v>74</v>
      </c>
      <c r="D46" s="54">
        <v>15.1</v>
      </c>
    </row>
    <row r="47" spans="2:4" x14ac:dyDescent="0.2">
      <c r="B47" s="14" t="s">
        <v>75</v>
      </c>
      <c r="C47" s="26" t="s">
        <v>76</v>
      </c>
      <c r="D47" s="54">
        <v>8</v>
      </c>
    </row>
    <row r="48" spans="2:4" x14ac:dyDescent="0.2">
      <c r="B48" s="14" t="s">
        <v>77</v>
      </c>
      <c r="C48" s="26" t="s">
        <v>163</v>
      </c>
      <c r="D48" s="54">
        <v>451.4</v>
      </c>
    </row>
    <row r="49" spans="2:4" x14ac:dyDescent="0.2">
      <c r="B49" s="14" t="s">
        <v>78</v>
      </c>
      <c r="C49" s="29" t="s">
        <v>80</v>
      </c>
      <c r="D49" s="54">
        <v>98.5</v>
      </c>
    </row>
    <row r="50" spans="2:4" x14ac:dyDescent="0.2">
      <c r="B50" s="14" t="s">
        <v>79</v>
      </c>
      <c r="C50" s="26" t="s">
        <v>82</v>
      </c>
      <c r="D50" s="54">
        <v>297.89999999999998</v>
      </c>
    </row>
    <row r="51" spans="2:4" x14ac:dyDescent="0.2">
      <c r="B51" s="14" t="s">
        <v>81</v>
      </c>
      <c r="C51" s="26" t="s">
        <v>156</v>
      </c>
      <c r="D51" s="54">
        <v>31.1</v>
      </c>
    </row>
    <row r="52" spans="2:4" ht="24" x14ac:dyDescent="0.2">
      <c r="B52" s="43" t="s">
        <v>184</v>
      </c>
      <c r="C52" s="26" t="s">
        <v>179</v>
      </c>
      <c r="D52" s="54">
        <v>22.2</v>
      </c>
    </row>
    <row r="53" spans="2:4" x14ac:dyDescent="0.2">
      <c r="B53" s="12" t="s">
        <v>83</v>
      </c>
      <c r="C53" s="28" t="s">
        <v>84</v>
      </c>
      <c r="D53" s="57">
        <v>16917.2</v>
      </c>
    </row>
    <row r="54" spans="2:4" x14ac:dyDescent="0.2">
      <c r="B54" s="12" t="s">
        <v>85</v>
      </c>
      <c r="C54" s="28" t="s">
        <v>180</v>
      </c>
      <c r="D54" s="57">
        <v>141.1</v>
      </c>
    </row>
    <row r="55" spans="2:4" ht="12.75" customHeight="1" x14ac:dyDescent="0.2">
      <c r="B55" s="21" t="s">
        <v>86</v>
      </c>
      <c r="C55" s="30" t="s">
        <v>154</v>
      </c>
      <c r="D55" s="58">
        <v>195</v>
      </c>
    </row>
    <row r="56" spans="2:4" ht="12.75" customHeight="1" x14ac:dyDescent="0.2">
      <c r="B56" s="21" t="s">
        <v>181</v>
      </c>
      <c r="C56" s="30" t="s">
        <v>162</v>
      </c>
      <c r="D56" s="58">
        <v>133.4</v>
      </c>
    </row>
    <row r="57" spans="2:4" ht="12.75" customHeight="1" x14ac:dyDescent="0.2">
      <c r="B57" s="21" t="s">
        <v>87</v>
      </c>
      <c r="C57" s="28" t="s">
        <v>193</v>
      </c>
      <c r="D57" s="58">
        <v>307</v>
      </c>
    </row>
    <row r="58" spans="2:4" ht="12.75" customHeight="1" x14ac:dyDescent="0.2">
      <c r="B58" s="21" t="s">
        <v>145</v>
      </c>
      <c r="C58" s="30" t="s">
        <v>152</v>
      </c>
      <c r="D58" s="58">
        <v>43.2</v>
      </c>
    </row>
    <row r="59" spans="2:4" ht="12.75" customHeight="1" x14ac:dyDescent="0.2">
      <c r="B59" s="21" t="s">
        <v>146</v>
      </c>
      <c r="C59" s="30" t="s">
        <v>153</v>
      </c>
      <c r="D59" s="58">
        <v>61</v>
      </c>
    </row>
    <row r="60" spans="2:4" ht="24.75" customHeight="1" x14ac:dyDescent="0.2">
      <c r="B60" s="21" t="s">
        <v>147</v>
      </c>
      <c r="C60" s="30" t="s">
        <v>157</v>
      </c>
      <c r="D60" s="58">
        <v>26.7</v>
      </c>
    </row>
    <row r="61" spans="2:4" ht="12.75" customHeight="1" x14ac:dyDescent="0.2">
      <c r="B61" s="21" t="s">
        <v>148</v>
      </c>
      <c r="C61" s="30" t="s">
        <v>161</v>
      </c>
      <c r="D61" s="58">
        <v>109.6</v>
      </c>
    </row>
    <row r="62" spans="2:4" ht="12.75" customHeight="1" x14ac:dyDescent="0.2">
      <c r="B62" s="21" t="s">
        <v>149</v>
      </c>
      <c r="C62" s="30" t="s">
        <v>164</v>
      </c>
      <c r="D62" s="58">
        <v>75.900000000000006</v>
      </c>
    </row>
    <row r="63" spans="2:4" ht="12.75" customHeight="1" x14ac:dyDescent="0.2">
      <c r="B63" s="21" t="s">
        <v>150</v>
      </c>
      <c r="C63" s="30" t="s">
        <v>165</v>
      </c>
      <c r="D63" s="58">
        <v>52.6</v>
      </c>
    </row>
    <row r="64" spans="2:4" ht="12.75" customHeight="1" x14ac:dyDescent="0.2">
      <c r="B64" s="21" t="s">
        <v>151</v>
      </c>
      <c r="C64" s="30" t="s">
        <v>170</v>
      </c>
      <c r="D64" s="58">
        <v>90</v>
      </c>
    </row>
    <row r="65" spans="2:4" ht="12.75" customHeight="1" x14ac:dyDescent="0.2">
      <c r="B65" s="21" t="s">
        <v>159</v>
      </c>
      <c r="C65" s="30" t="s">
        <v>168</v>
      </c>
      <c r="D65" s="58">
        <v>26.4</v>
      </c>
    </row>
    <row r="66" spans="2:4" x14ac:dyDescent="0.2">
      <c r="B66" s="23" t="s">
        <v>160</v>
      </c>
      <c r="C66" s="31" t="s">
        <v>178</v>
      </c>
      <c r="D66" s="58">
        <v>31.9</v>
      </c>
    </row>
    <row r="67" spans="2:4" x14ac:dyDescent="0.2">
      <c r="B67" s="23" t="s">
        <v>171</v>
      </c>
      <c r="C67" s="30" t="s">
        <v>183</v>
      </c>
      <c r="D67" s="58">
        <v>24.4</v>
      </c>
    </row>
    <row r="68" spans="2:4" x14ac:dyDescent="0.2">
      <c r="B68" s="23" t="s">
        <v>172</v>
      </c>
      <c r="C68" s="30" t="s">
        <v>185</v>
      </c>
      <c r="D68" s="58">
        <v>41.8</v>
      </c>
    </row>
    <row r="69" spans="2:4" ht="36" x14ac:dyDescent="0.2">
      <c r="B69" s="21" t="s">
        <v>173</v>
      </c>
      <c r="C69" s="52" t="s">
        <v>186</v>
      </c>
      <c r="D69" s="58">
        <v>19.100000000000001</v>
      </c>
    </row>
    <row r="70" spans="2:4" ht="25.5" customHeight="1" x14ac:dyDescent="0.2">
      <c r="B70" s="21" t="s">
        <v>174</v>
      </c>
      <c r="C70" s="52" t="s">
        <v>196</v>
      </c>
      <c r="D70" s="58">
        <v>172.4</v>
      </c>
    </row>
    <row r="71" spans="2:4" x14ac:dyDescent="0.2">
      <c r="B71" s="23" t="s">
        <v>175</v>
      </c>
      <c r="C71" s="52" t="s">
        <v>198</v>
      </c>
      <c r="D71" s="58">
        <v>87</v>
      </c>
    </row>
    <row r="72" spans="2:4" x14ac:dyDescent="0.2">
      <c r="B72" s="21" t="s">
        <v>176</v>
      </c>
      <c r="C72" s="52" t="s">
        <v>207</v>
      </c>
      <c r="D72" s="58">
        <v>8.9</v>
      </c>
    </row>
    <row r="73" spans="2:4" x14ac:dyDescent="0.2">
      <c r="B73" s="23" t="s">
        <v>177</v>
      </c>
      <c r="C73" s="52" t="s">
        <v>208</v>
      </c>
      <c r="D73" s="58">
        <v>10.4</v>
      </c>
    </row>
    <row r="74" spans="2:4" ht="24" x14ac:dyDescent="0.2">
      <c r="B74" s="21" t="s">
        <v>194</v>
      </c>
      <c r="C74" s="52" t="s">
        <v>204</v>
      </c>
      <c r="D74" s="58">
        <v>88.3</v>
      </c>
    </row>
    <row r="75" spans="2:4" ht="36" x14ac:dyDescent="0.2">
      <c r="B75" s="21" t="s">
        <v>195</v>
      </c>
      <c r="C75" s="52" t="s">
        <v>209</v>
      </c>
      <c r="D75" s="58">
        <v>0.9</v>
      </c>
    </row>
    <row r="76" spans="2:4" ht="36" x14ac:dyDescent="0.2">
      <c r="B76" s="21" t="s">
        <v>199</v>
      </c>
      <c r="C76" s="52" t="s">
        <v>212</v>
      </c>
      <c r="D76" s="58">
        <v>6.3</v>
      </c>
    </row>
    <row r="77" spans="2:4" x14ac:dyDescent="0.2">
      <c r="B77" s="23" t="s">
        <v>205</v>
      </c>
      <c r="C77" s="30" t="s">
        <v>187</v>
      </c>
      <c r="D77" s="58">
        <v>890</v>
      </c>
    </row>
    <row r="78" spans="2:4" x14ac:dyDescent="0.2">
      <c r="B78" s="23" t="s">
        <v>206</v>
      </c>
      <c r="C78" s="32" t="s">
        <v>143</v>
      </c>
      <c r="D78" s="58">
        <v>1300</v>
      </c>
    </row>
    <row r="79" spans="2:4" ht="12.75" customHeight="1" x14ac:dyDescent="0.2">
      <c r="B79" s="23" t="s">
        <v>210</v>
      </c>
      <c r="C79" s="32" t="s">
        <v>144</v>
      </c>
      <c r="D79" s="57">
        <v>1925.6</v>
      </c>
    </row>
    <row r="80" spans="2:4" ht="12.75" customHeight="1" x14ac:dyDescent="0.2">
      <c r="B80" s="23" t="s">
        <v>211</v>
      </c>
      <c r="C80" s="32" t="s">
        <v>197</v>
      </c>
      <c r="D80" s="57">
        <v>40</v>
      </c>
    </row>
    <row r="81" spans="2:4" x14ac:dyDescent="0.2">
      <c r="B81" s="5" t="s">
        <v>88</v>
      </c>
      <c r="C81" s="24" t="s">
        <v>89</v>
      </c>
      <c r="D81" s="6">
        <f>D82+D88+D93+D97+D98</f>
        <v>3180.4</v>
      </c>
    </row>
    <row r="82" spans="2:4" ht="14.25" customHeight="1" x14ac:dyDescent="0.2">
      <c r="B82" s="15" t="s">
        <v>90</v>
      </c>
      <c r="C82" s="33" t="s">
        <v>91</v>
      </c>
      <c r="D82" s="10">
        <f>D83+D84+D85</f>
        <v>258</v>
      </c>
    </row>
    <row r="83" spans="2:4" ht="14.25" customHeight="1" x14ac:dyDescent="0.2">
      <c r="B83" s="16" t="s">
        <v>92</v>
      </c>
      <c r="C83" s="34" t="s">
        <v>93</v>
      </c>
      <c r="D83" s="54">
        <v>15</v>
      </c>
    </row>
    <row r="84" spans="2:4" x14ac:dyDescent="0.2">
      <c r="B84" s="16" t="s">
        <v>94</v>
      </c>
      <c r="C84" s="34" t="s">
        <v>95</v>
      </c>
      <c r="D84" s="54">
        <v>68</v>
      </c>
    </row>
    <row r="85" spans="2:4" x14ac:dyDescent="0.2">
      <c r="B85" s="16" t="s">
        <v>96</v>
      </c>
      <c r="C85" s="34" t="s">
        <v>97</v>
      </c>
      <c r="D85" s="54">
        <f t="shared" ref="D85" si="7">SUM(D86,D87)</f>
        <v>175</v>
      </c>
    </row>
    <row r="86" spans="2:4" ht="15" customHeight="1" x14ac:dyDescent="0.2">
      <c r="B86" s="16" t="s">
        <v>98</v>
      </c>
      <c r="C86" s="34" t="s">
        <v>99</v>
      </c>
      <c r="D86" s="54">
        <v>75</v>
      </c>
    </row>
    <row r="87" spans="2:4" ht="14.25" customHeight="1" x14ac:dyDescent="0.2">
      <c r="B87" s="16" t="s">
        <v>100</v>
      </c>
      <c r="C87" s="34" t="s">
        <v>101</v>
      </c>
      <c r="D87" s="54">
        <v>100</v>
      </c>
    </row>
    <row r="88" spans="2:4" x14ac:dyDescent="0.2">
      <c r="B88" s="15" t="s">
        <v>102</v>
      </c>
      <c r="C88" s="33" t="s">
        <v>103</v>
      </c>
      <c r="D88" s="55">
        <f>D89+D91+D90+D92</f>
        <v>1235.4000000000001</v>
      </c>
    </row>
    <row r="89" spans="2:4" ht="15.75" customHeight="1" x14ac:dyDescent="0.2">
      <c r="B89" s="8" t="s">
        <v>104</v>
      </c>
      <c r="C89" s="26" t="s">
        <v>105</v>
      </c>
      <c r="D89" s="54">
        <v>197.4</v>
      </c>
    </row>
    <row r="90" spans="2:4" ht="15.75" customHeight="1" x14ac:dyDescent="0.2">
      <c r="B90" s="8" t="s">
        <v>106</v>
      </c>
      <c r="C90" s="26" t="s">
        <v>107</v>
      </c>
      <c r="D90" s="54">
        <v>111.1</v>
      </c>
    </row>
    <row r="91" spans="2:4" ht="14.25" customHeight="1" x14ac:dyDescent="0.2">
      <c r="B91" s="8" t="s">
        <v>108</v>
      </c>
      <c r="C91" s="26" t="s">
        <v>109</v>
      </c>
      <c r="D91" s="54">
        <v>706.9</v>
      </c>
    </row>
    <row r="92" spans="2:4" ht="14.25" customHeight="1" x14ac:dyDescent="0.2">
      <c r="B92" s="8" t="s">
        <v>188</v>
      </c>
      <c r="C92" s="26" t="s">
        <v>189</v>
      </c>
      <c r="D92" s="54">
        <v>220</v>
      </c>
    </row>
    <row r="93" spans="2:4" ht="14.25" customHeight="1" x14ac:dyDescent="0.2">
      <c r="B93" s="7" t="s">
        <v>110</v>
      </c>
      <c r="C93" s="25" t="s">
        <v>111</v>
      </c>
      <c r="D93" s="55">
        <f>SUM(D94,D95)</f>
        <v>1670</v>
      </c>
    </row>
    <row r="94" spans="2:4" ht="14.25" customHeight="1" x14ac:dyDescent="0.2">
      <c r="B94" s="8" t="s">
        <v>112</v>
      </c>
      <c r="C94" s="26" t="s">
        <v>113</v>
      </c>
      <c r="D94" s="54">
        <v>50</v>
      </c>
    </row>
    <row r="95" spans="2:4" ht="14.25" customHeight="1" x14ac:dyDescent="0.2">
      <c r="B95" s="8" t="s">
        <v>114</v>
      </c>
      <c r="C95" s="26" t="s">
        <v>115</v>
      </c>
      <c r="D95" s="54">
        <v>1620</v>
      </c>
    </row>
    <row r="96" spans="2:4" ht="14.25" customHeight="1" x14ac:dyDescent="0.2">
      <c r="B96" s="8"/>
      <c r="C96" s="26" t="s">
        <v>116</v>
      </c>
      <c r="D96" s="54">
        <v>1600</v>
      </c>
    </row>
    <row r="97" spans="2:4" x14ac:dyDescent="0.2">
      <c r="B97" s="7" t="s">
        <v>117</v>
      </c>
      <c r="C97" s="25" t="s">
        <v>118</v>
      </c>
      <c r="D97" s="55">
        <v>6</v>
      </c>
    </row>
    <row r="98" spans="2:4" ht="15.75" customHeight="1" x14ac:dyDescent="0.2">
      <c r="B98" s="7" t="s">
        <v>119</v>
      </c>
      <c r="C98" s="25" t="s">
        <v>120</v>
      </c>
      <c r="D98" s="55">
        <v>11</v>
      </c>
    </row>
    <row r="99" spans="2:4" ht="15" customHeight="1" x14ac:dyDescent="0.2">
      <c r="B99" s="5" t="s">
        <v>121</v>
      </c>
      <c r="C99" s="24" t="s">
        <v>122</v>
      </c>
      <c r="D99" s="6">
        <f>D100</f>
        <v>54</v>
      </c>
    </row>
    <row r="100" spans="2:4" x14ac:dyDescent="0.2">
      <c r="B100" s="7" t="s">
        <v>123</v>
      </c>
      <c r="C100" s="25" t="s">
        <v>124</v>
      </c>
      <c r="D100" s="19">
        <f>D101+D102</f>
        <v>54</v>
      </c>
    </row>
    <row r="101" spans="2:4" x14ac:dyDescent="0.2">
      <c r="B101" s="8" t="s">
        <v>125</v>
      </c>
      <c r="C101" s="26" t="s">
        <v>126</v>
      </c>
      <c r="D101" s="54">
        <v>5</v>
      </c>
    </row>
    <row r="102" spans="2:4" x14ac:dyDescent="0.2">
      <c r="B102" s="17" t="s">
        <v>127</v>
      </c>
      <c r="C102" s="20" t="s">
        <v>128</v>
      </c>
      <c r="D102" s="54">
        <v>49</v>
      </c>
    </row>
    <row r="103" spans="2:4" ht="13.5" thickBot="1" x14ac:dyDescent="0.25">
      <c r="B103" s="35" t="s">
        <v>141</v>
      </c>
      <c r="C103" s="36" t="s">
        <v>142</v>
      </c>
      <c r="D103" s="37">
        <v>1456.1</v>
      </c>
    </row>
    <row r="104" spans="2:4" ht="13.5" thickBot="1" x14ac:dyDescent="0.25">
      <c r="B104" s="47"/>
      <c r="C104" s="39" t="s">
        <v>129</v>
      </c>
      <c r="D104" s="48">
        <f>D10+D23+D81+D99+D103</f>
        <v>88853.400000000009</v>
      </c>
    </row>
    <row r="105" spans="2:4" x14ac:dyDescent="0.2">
      <c r="B105" s="38"/>
      <c r="C105" s="45" t="s">
        <v>130</v>
      </c>
      <c r="D105" s="46"/>
    </row>
    <row r="106" spans="2:4" x14ac:dyDescent="0.2">
      <c r="B106" s="17" t="s">
        <v>131</v>
      </c>
      <c r="C106" s="20" t="s">
        <v>132</v>
      </c>
      <c r="D106" s="59">
        <v>339.6</v>
      </c>
    </row>
    <row r="107" spans="2:4" x14ac:dyDescent="0.2">
      <c r="B107" s="17" t="s">
        <v>133</v>
      </c>
      <c r="C107" s="20" t="s">
        <v>134</v>
      </c>
      <c r="D107" s="59">
        <v>29.5</v>
      </c>
    </row>
    <row r="108" spans="2:4" x14ac:dyDescent="0.2">
      <c r="B108" s="17" t="s">
        <v>135</v>
      </c>
      <c r="C108" s="20" t="s">
        <v>136</v>
      </c>
      <c r="D108" s="54">
        <v>556.6</v>
      </c>
    </row>
    <row r="109" spans="2:4" x14ac:dyDescent="0.2">
      <c r="B109" s="17" t="s">
        <v>137</v>
      </c>
      <c r="C109" s="20" t="s">
        <v>158</v>
      </c>
      <c r="D109" s="54">
        <v>33.799999999999997</v>
      </c>
    </row>
    <row r="110" spans="2:4" x14ac:dyDescent="0.2">
      <c r="B110" s="17" t="s">
        <v>155</v>
      </c>
      <c r="C110" s="20" t="s">
        <v>182</v>
      </c>
      <c r="D110" s="54">
        <v>456</v>
      </c>
    </row>
    <row r="111" spans="2:4" x14ac:dyDescent="0.2">
      <c r="B111" s="17" t="s">
        <v>166</v>
      </c>
      <c r="C111" s="20" t="s">
        <v>167</v>
      </c>
      <c r="D111" s="54">
        <v>8.6999999999999993</v>
      </c>
    </row>
    <row r="112" spans="2:4" ht="13.5" thickBot="1" x14ac:dyDescent="0.25">
      <c r="B112" s="41" t="s">
        <v>169</v>
      </c>
      <c r="C112" s="42" t="s">
        <v>138</v>
      </c>
      <c r="D112" s="60">
        <v>9379.7999999999993</v>
      </c>
    </row>
    <row r="113" spans="2:4" ht="13.5" thickBot="1" x14ac:dyDescent="0.25">
      <c r="B113" s="47"/>
      <c r="C113" s="40" t="s">
        <v>139</v>
      </c>
      <c r="D113" s="51">
        <f>SUM(D106:D112)</f>
        <v>10804</v>
      </c>
    </row>
    <row r="114" spans="2:4" ht="12.75" customHeight="1" x14ac:dyDescent="0.2">
      <c r="B114" s="49"/>
      <c r="C114" s="50" t="s">
        <v>140</v>
      </c>
      <c r="D114" s="46">
        <f>D104+D113</f>
        <v>99657.400000000009</v>
      </c>
    </row>
    <row r="116" spans="2:4" x14ac:dyDescent="0.2">
      <c r="C116" s="44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9" scale="96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2026 pajamos</vt:lpstr>
      <vt:lpstr>'2026 pajamos'!__xlnm.Print_Titles</vt:lpstr>
      <vt:lpstr>'2026 pajamos'!Print_Titles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Sarune Drobuzaite</cp:lastModifiedBy>
  <cp:lastPrinted>2026-05-12T06:11:36Z</cp:lastPrinted>
  <dcterms:created xsi:type="dcterms:W3CDTF">2019-02-14T11:37:44Z</dcterms:created>
  <dcterms:modified xsi:type="dcterms:W3CDTF">2026-05-22T10:10:28Z</dcterms:modified>
</cp:coreProperties>
</file>