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bookViews>
    <workbookView xWindow="0" yWindow="0" windowWidth="21570" windowHeight="8085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J339" i="1" s="1"/>
  <c r="I340" i="1"/>
  <c r="I339" i="1" s="1"/>
  <c r="I338" i="1" s="1"/>
  <c r="I305" i="1" s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L306" i="1" s="1"/>
  <c r="K307" i="1"/>
  <c r="K306" i="1" s="1"/>
  <c r="J307" i="1"/>
  <c r="J306" i="1" s="1"/>
  <c r="I307" i="1"/>
  <c r="I306" i="1" s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K273" i="1" s="1"/>
  <c r="J274" i="1"/>
  <c r="J273" i="1" s="1"/>
  <c r="I274" i="1"/>
  <c r="L270" i="1"/>
  <c r="L269" i="1" s="1"/>
  <c r="K270" i="1"/>
  <c r="K269" i="1" s="1"/>
  <c r="J270" i="1"/>
  <c r="J269" i="1" s="1"/>
  <c r="I270" i="1"/>
  <c r="I269" i="1" s="1"/>
  <c r="L267" i="1"/>
  <c r="L266" i="1" s="1"/>
  <c r="K267" i="1"/>
  <c r="K266" i="1" s="1"/>
  <c r="J267" i="1"/>
  <c r="J266" i="1" s="1"/>
  <c r="I267" i="1"/>
  <c r="I266" i="1" s="1"/>
  <c r="L264" i="1"/>
  <c r="L263" i="1" s="1"/>
  <c r="K264" i="1"/>
  <c r="K263" i="1" s="1"/>
  <c r="J264" i="1"/>
  <c r="J263" i="1" s="1"/>
  <c r="I264" i="1"/>
  <c r="I263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I241" i="1" s="1"/>
  <c r="L248" i="1"/>
  <c r="K248" i="1"/>
  <c r="J248" i="1"/>
  <c r="I248" i="1"/>
  <c r="L245" i="1"/>
  <c r="K245" i="1"/>
  <c r="J245" i="1"/>
  <c r="I245" i="1"/>
  <c r="L243" i="1"/>
  <c r="L242" i="1" s="1"/>
  <c r="L241" i="1" s="1"/>
  <c r="L240" i="1" s="1"/>
  <c r="K243" i="1"/>
  <c r="K242" i="1" s="1"/>
  <c r="K241" i="1" s="1"/>
  <c r="K240" i="1" s="1"/>
  <c r="J243" i="1"/>
  <c r="J242" i="1" s="1"/>
  <c r="I243" i="1"/>
  <c r="I242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L223" i="1"/>
  <c r="L222" i="1" s="1"/>
  <c r="K223" i="1"/>
  <c r="K222" i="1" s="1"/>
  <c r="J223" i="1"/>
  <c r="J222" i="1" s="1"/>
  <c r="I223" i="1"/>
  <c r="I222" i="1" s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 s="1"/>
  <c r="I218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L208" i="1" s="1"/>
  <c r="K209" i="1"/>
  <c r="K208" i="1" s="1"/>
  <c r="J209" i="1"/>
  <c r="J208" i="1" s="1"/>
  <c r="I209" i="1"/>
  <c r="I208" i="1" s="1"/>
  <c r="L204" i="1"/>
  <c r="L203" i="1" s="1"/>
  <c r="K204" i="1"/>
  <c r="K203" i="1" s="1"/>
  <c r="J204" i="1"/>
  <c r="J203" i="1" s="1"/>
  <c r="I204" i="1"/>
  <c r="I203" i="1" s="1"/>
  <c r="L198" i="1"/>
  <c r="L197" i="1" s="1"/>
  <c r="K198" i="1"/>
  <c r="K197" i="1" s="1"/>
  <c r="J198" i="1"/>
  <c r="J197" i="1" s="1"/>
  <c r="I198" i="1"/>
  <c r="I197" i="1" s="1"/>
  <c r="L193" i="1"/>
  <c r="L192" i="1" s="1"/>
  <c r="K193" i="1"/>
  <c r="K192" i="1" s="1"/>
  <c r="J193" i="1"/>
  <c r="J192" i="1" s="1"/>
  <c r="I193" i="1"/>
  <c r="I192" i="1" s="1"/>
  <c r="L190" i="1"/>
  <c r="L189" i="1" s="1"/>
  <c r="K190" i="1"/>
  <c r="K189" i="1" s="1"/>
  <c r="J190" i="1"/>
  <c r="J189" i="1" s="1"/>
  <c r="I190" i="1"/>
  <c r="I189" i="1" s="1"/>
  <c r="I188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L175" i="1" s="1"/>
  <c r="K176" i="1"/>
  <c r="K175" i="1" s="1"/>
  <c r="J176" i="1"/>
  <c r="J175" i="1" s="1"/>
  <c r="I176" i="1"/>
  <c r="I175" i="1" s="1"/>
  <c r="L173" i="1"/>
  <c r="L172" i="1" s="1"/>
  <c r="L171" i="1" s="1"/>
  <c r="L170" i="1" s="1"/>
  <c r="K173" i="1"/>
  <c r="K172" i="1" s="1"/>
  <c r="K171" i="1" s="1"/>
  <c r="J173" i="1"/>
  <c r="J172" i="1" s="1"/>
  <c r="J171" i="1" s="1"/>
  <c r="I173" i="1"/>
  <c r="I172" i="1" s="1"/>
  <c r="I171" i="1"/>
  <c r="I170" i="1" s="1"/>
  <c r="L168" i="1"/>
  <c r="L167" i="1" s="1"/>
  <c r="K168" i="1"/>
  <c r="K167" i="1" s="1"/>
  <c r="J168" i="1"/>
  <c r="J167" i="1" s="1"/>
  <c r="I168" i="1"/>
  <c r="I167" i="1" s="1"/>
  <c r="L163" i="1"/>
  <c r="L162" i="1" s="1"/>
  <c r="K163" i="1"/>
  <c r="K162" i="1" s="1"/>
  <c r="J163" i="1"/>
  <c r="J162" i="1" s="1"/>
  <c r="I163" i="1"/>
  <c r="I162" i="1" s="1"/>
  <c r="I161" i="1" s="1"/>
  <c r="I160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 s="1"/>
  <c r="I155" i="1"/>
  <c r="L153" i="1"/>
  <c r="K153" i="1"/>
  <c r="J153" i="1"/>
  <c r="I153" i="1"/>
  <c r="L152" i="1"/>
  <c r="K152" i="1"/>
  <c r="J152" i="1"/>
  <c r="I152" i="1"/>
  <c r="L149" i="1"/>
  <c r="K149" i="1"/>
  <c r="J149" i="1"/>
  <c r="J148" i="1" s="1"/>
  <c r="J147" i="1" s="1"/>
  <c r="I149" i="1"/>
  <c r="I148" i="1" s="1"/>
  <c r="I147" i="1" s="1"/>
  <c r="L148" i="1"/>
  <c r="L147" i="1" s="1"/>
  <c r="K148" i="1"/>
  <c r="K147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 s="1"/>
  <c r="I142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/>
  <c r="L135" i="1"/>
  <c r="L134" i="1" s="1"/>
  <c r="L133" i="1" s="1"/>
  <c r="K135" i="1"/>
  <c r="J135" i="1"/>
  <c r="I135" i="1"/>
  <c r="K134" i="1"/>
  <c r="K133" i="1" s="1"/>
  <c r="J134" i="1"/>
  <c r="J133" i="1" s="1"/>
  <c r="I134" i="1"/>
  <c r="I133" i="1" s="1"/>
  <c r="L131" i="1"/>
  <c r="K131" i="1"/>
  <c r="K130" i="1" s="1"/>
  <c r="K129" i="1" s="1"/>
  <c r="J131" i="1"/>
  <c r="J130" i="1" s="1"/>
  <c r="J129" i="1" s="1"/>
  <c r="I131" i="1"/>
  <c r="I130" i="1" s="1"/>
  <c r="I129" i="1" s="1"/>
  <c r="L130" i="1"/>
  <c r="L129" i="1" s="1"/>
  <c r="L127" i="1"/>
  <c r="L126" i="1" s="1"/>
  <c r="L125" i="1" s="1"/>
  <c r="K127" i="1"/>
  <c r="J127" i="1"/>
  <c r="I127" i="1"/>
  <c r="K126" i="1"/>
  <c r="K125" i="1" s="1"/>
  <c r="J126" i="1"/>
  <c r="J125" i="1" s="1"/>
  <c r="I126" i="1"/>
  <c r="I125" i="1" s="1"/>
  <c r="L123" i="1"/>
  <c r="K123" i="1"/>
  <c r="K122" i="1" s="1"/>
  <c r="K121" i="1" s="1"/>
  <c r="J123" i="1"/>
  <c r="J122" i="1" s="1"/>
  <c r="I123" i="1"/>
  <c r="I122" i="1" s="1"/>
  <c r="I121" i="1" s="1"/>
  <c r="L122" i="1"/>
  <c r="L121" i="1" s="1"/>
  <c r="J121" i="1"/>
  <c r="L118" i="1"/>
  <c r="L117" i="1" s="1"/>
  <c r="L116" i="1" s="1"/>
  <c r="L115" i="1" s="1"/>
  <c r="K118" i="1"/>
  <c r="J118" i="1"/>
  <c r="I118" i="1"/>
  <c r="K117" i="1"/>
  <c r="K116" i="1" s="1"/>
  <c r="J117" i="1"/>
  <c r="J116" i="1" s="1"/>
  <c r="I117" i="1"/>
  <c r="I116" i="1" s="1"/>
  <c r="L112" i="1"/>
  <c r="L111" i="1" s="1"/>
  <c r="K112" i="1"/>
  <c r="J112" i="1"/>
  <c r="I112" i="1"/>
  <c r="K111" i="1"/>
  <c r="J111" i="1"/>
  <c r="I111" i="1"/>
  <c r="L108" i="1"/>
  <c r="L107" i="1" s="1"/>
  <c r="K108" i="1"/>
  <c r="J108" i="1"/>
  <c r="I108" i="1"/>
  <c r="K107" i="1"/>
  <c r="K106" i="1" s="1"/>
  <c r="J107" i="1"/>
  <c r="J106" i="1" s="1"/>
  <c r="I107" i="1"/>
  <c r="L103" i="1"/>
  <c r="K103" i="1"/>
  <c r="K102" i="1" s="1"/>
  <c r="K101" i="1" s="1"/>
  <c r="J103" i="1"/>
  <c r="J102" i="1" s="1"/>
  <c r="J101" i="1" s="1"/>
  <c r="I103" i="1"/>
  <c r="I102" i="1" s="1"/>
  <c r="L102" i="1"/>
  <c r="L101" i="1" s="1"/>
  <c r="I101" i="1"/>
  <c r="L98" i="1"/>
  <c r="L97" i="1" s="1"/>
  <c r="L96" i="1" s="1"/>
  <c r="K98" i="1"/>
  <c r="J98" i="1"/>
  <c r="I98" i="1"/>
  <c r="K97" i="1"/>
  <c r="K96" i="1" s="1"/>
  <c r="K95" i="1" s="1"/>
  <c r="J97" i="1"/>
  <c r="J96" i="1" s="1"/>
  <c r="I97" i="1"/>
  <c r="I96" i="1" s="1"/>
  <c r="L91" i="1"/>
  <c r="L90" i="1" s="1"/>
  <c r="L89" i="1" s="1"/>
  <c r="L88" i="1" s="1"/>
  <c r="K91" i="1"/>
  <c r="J91" i="1"/>
  <c r="I91" i="1"/>
  <c r="K90" i="1"/>
  <c r="K89" i="1" s="1"/>
  <c r="K88" i="1" s="1"/>
  <c r="J90" i="1"/>
  <c r="J89" i="1" s="1"/>
  <c r="J88" i="1" s="1"/>
  <c r="I90" i="1"/>
  <c r="I89" i="1" s="1"/>
  <c r="I88" i="1"/>
  <c r="L86" i="1"/>
  <c r="L85" i="1" s="1"/>
  <c r="L84" i="1" s="1"/>
  <c r="K86" i="1"/>
  <c r="J86" i="1"/>
  <c r="I86" i="1"/>
  <c r="K85" i="1"/>
  <c r="K84" i="1" s="1"/>
  <c r="J85" i="1"/>
  <c r="J84" i="1" s="1"/>
  <c r="I85" i="1"/>
  <c r="I84" i="1" s="1"/>
  <c r="L80" i="1"/>
  <c r="K80" i="1"/>
  <c r="K79" i="1" s="1"/>
  <c r="J80" i="1"/>
  <c r="J79" i="1" s="1"/>
  <c r="I80" i="1"/>
  <c r="I79" i="1" s="1"/>
  <c r="L79" i="1"/>
  <c r="L75" i="1"/>
  <c r="K75" i="1"/>
  <c r="K74" i="1" s="1"/>
  <c r="J75" i="1"/>
  <c r="J74" i="1" s="1"/>
  <c r="I75" i="1"/>
  <c r="I74" i="1" s="1"/>
  <c r="L74" i="1"/>
  <c r="L70" i="1"/>
  <c r="K70" i="1"/>
  <c r="K69" i="1" s="1"/>
  <c r="K68" i="1" s="1"/>
  <c r="K67" i="1" s="1"/>
  <c r="J70" i="1"/>
  <c r="J69" i="1" s="1"/>
  <c r="J68" i="1" s="1"/>
  <c r="J67" i="1" s="1"/>
  <c r="I70" i="1"/>
  <c r="I69" i="1" s="1"/>
  <c r="I68" i="1" s="1"/>
  <c r="I67" i="1" s="1"/>
  <c r="L69" i="1"/>
  <c r="L68" i="1" s="1"/>
  <c r="L67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J38" i="1" s="1"/>
  <c r="I39" i="1"/>
  <c r="I38" i="1" s="1"/>
  <c r="I141" i="1" l="1"/>
  <c r="I115" i="1"/>
  <c r="L106" i="1"/>
  <c r="I106" i="1"/>
  <c r="I95" i="1" s="1"/>
  <c r="J115" i="1"/>
  <c r="J141" i="1"/>
  <c r="L141" i="1"/>
  <c r="J161" i="1"/>
  <c r="J160" i="1" s="1"/>
  <c r="K188" i="1"/>
  <c r="K187" i="1" s="1"/>
  <c r="J338" i="1"/>
  <c r="J305" i="1" s="1"/>
  <c r="L95" i="1"/>
  <c r="L35" i="1" s="1"/>
  <c r="J188" i="1"/>
  <c r="J187" i="1" s="1"/>
  <c r="K161" i="1"/>
  <c r="K160" i="1" s="1"/>
  <c r="J170" i="1"/>
  <c r="L188" i="1"/>
  <c r="L187" i="1" s="1"/>
  <c r="K338" i="1"/>
  <c r="K305" i="1" s="1"/>
  <c r="I187" i="1"/>
  <c r="I273" i="1"/>
  <c r="I240" i="1" s="1"/>
  <c r="K115" i="1"/>
  <c r="K35" i="1" s="1"/>
  <c r="K141" i="1"/>
  <c r="J95" i="1"/>
  <c r="L161" i="1"/>
  <c r="L160" i="1" s="1"/>
  <c r="K170" i="1"/>
  <c r="J241" i="1"/>
  <c r="J240" i="1" s="1"/>
  <c r="L338" i="1"/>
  <c r="L305" i="1" s="1"/>
  <c r="I186" i="1" l="1"/>
  <c r="I370" i="1" s="1"/>
  <c r="L186" i="1"/>
  <c r="L370" i="1" s="1"/>
  <c r="K186" i="1"/>
  <c r="K370" i="1" s="1"/>
  <c r="J186" i="1"/>
  <c r="J370" i="1" s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<sst xmlns="http://schemas.openxmlformats.org/spreadsheetml/2006/main" count="380" uniqueCount="229">
  <si>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</si>
  <si>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</si>
  <si>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</si>
  <si>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r. Naujamiesčio mokykla 290397710 Dariaus ir Girėno g. 52, Naujamiestis, 38335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</si>
  <si>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</si>
  <si>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</si>
  <si>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</si>
  <si>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</si>
  <si>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</si>
  <si>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</si>
  <si>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</si>
  <si>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</si>
  <si>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</si>
  <si>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</si>
  <si>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</si>
  <si>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</si>
  <si>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</si>
  <si>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290397710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</si>
  <si>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</si>
  <si>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</si>
  <si>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</si>
  <si>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</si>
  <si>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</si>
  <si>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</si>
  <si>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</si>
  <si>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</si>
  <si>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</si>
  <si>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</si>
  <si>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</si>
  <si>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</si>
  <si>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</si>
  <si>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</si>
  <si>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</si>
  <si>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</si>
  <si>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</si>
  <si>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</si>
  <si>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</si>
  <si>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</si>
  <si>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</si>
  <si>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</si>
  <si>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</si>
  <si>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</si>
  <si>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</si>
  <si>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</si>
  <si>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</si>
  <si>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</si>
  <si>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</si>
  <si>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</si>
  <si>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</si>
  <si>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</si>
  <si>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</si>
  <si>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</si>
  <si>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</si>
  <si>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</si>
  <si>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</si>
  <si>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</si>
  <si>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</si>
  <si>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</si>
  <si>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</si>
  <si>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</si>
  <si>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</si>
  <si>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</si>
  <si>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</si>
  <si>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</si>
  <si>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</si>
  <si>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</si>
  <si>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</si>
  <si>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</si>
  <si>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</si>
  <si>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</si>
  <si>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</si>
  <si>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</si>
  <si>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</si>
  <si>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</si>
  <si>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</si>
  <si>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</si>
  <si>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</si>
  <si>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</si>
  <si>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</si>
  <si>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</si>
  <si>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</si>
  <si>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</si>
  <si>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</si>
  <si>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</si>
  <si>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</si>
  <si>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</si>
  <si>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</si>
  <si>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</si>
  <si>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</si>
  <si>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</si>
  <si>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</si>
  <si>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</si>
  <si>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</si>
  <si>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</si>
  <si>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</si>
  <si>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</si>
  <si>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</si>
  <si>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</si>
  <si>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</si>
  <si>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</si>
  <si>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</si>
  <si>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</si>
  <si>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</si>
  <si>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</si>
  <si>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</si>
  <si>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</si>
  <si>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</si>
  <si>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</si>
  <si>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</si>
  <si>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</si>
  <si>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</si>
  <si>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</si>
  <si>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</si>
  <si>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</si>
  <si>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</si>
  <si>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</si>
  <si>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</si>
  <si>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</si>
  <si>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</si>
  <si>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</si>
  <si>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</si>
  <si>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</si>
  <si>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</si>
  <si>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</si>
  <si>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</si>
  <si>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</si>
  <si>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</si>
  <si>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</si>
  <si>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</si>
  <si>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</si>
  <si>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</si>
  <si>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</si>
  <si>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</si>
  <si>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</si>
  <si>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</si>
  <si>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</si>
  <si>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</si>
  <si>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</si>
  <si>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</si>
  <si>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</si>
  <si>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</si>
  <si>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</si>
  <si>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</si>
  <si>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</si>
  <si>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</si>
  <si>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</si>
  <si>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</si>
  <si>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</si>
  <si>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</si>
  <si>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</si>
  <si>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</si>
  <si>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</si>
  <si>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</si>
  <si>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</si>
  <si>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</si>
  <si>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</si>
  <si>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</si>
  <si>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</si>
  <si>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</si>
  <si>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</si>
  <si>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</si>
  <si>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</si>
  <si>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</si>
  <si>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</si>
  <si>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</si>
  <si>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</si>
  <si>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</si>
  <si>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</si>
  <si>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</si>
  <si>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</si>
  <si>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</si>
  <si>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</si>
  <si>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</si>
  <si>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</si>
  <si>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</si>
  <si>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</si>
  <si>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</si>
  <si>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</si>
  <si>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</si>
  <si>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</si>
  <si>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</si>
  <si>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</si>
  <si>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</si>
  <si>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</si>
  <si>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</si>
  <si>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</si>
  <si>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</si>
  <si>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</si>
  <si>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</si>
  <si>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</si>
  <si>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</si>
  <si>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</si>
  <si>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</si>
  <si>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</si>
  <si>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</si>
  <si>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</si>
  <si>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</si>
  <si>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</si>
  <si>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</si>
  <si>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</si>
  <si>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</si>
  <si>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</si>
  <si>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</si>
  <si>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</si>
  <si>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</si>
  <si>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</si>
  <si>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</si>
  <si>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</si>
  <si>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</si>
  <si>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</si>
  <si>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</si>
  <si>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</si>
  <si>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</si>
  <si>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</si>
  <si>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</si>
  <si>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</si>
  <si>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</si>
  <si>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</si>
  <si>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</si>
  <si>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</si>
  <si>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</si>
  <si>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</si>
  <si>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Daiva Dirsienė</t>
  </si>
  <si>
    <t>(įstaigos vadovo ar jo įgalioto asmens pareigų  pavadinimas)</t>
  </si>
  <si>
    <t>(parašas)</t>
  </si>
  <si>
    <t>(vardas ir pavardė)</t>
  </si>
  <si>
    <t>Buhalterė</t>
  </si>
  <si>
    <t>Janina Pečiukienė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</si>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</sst>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141" colorId="9" zoomScale="115" workbookViewId="0">
      <selection activeCell="L200" sqref="L200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58" t="s">
        <v>20</v>
      </c>
      <c r="B30" s="158"/>
      <c r="C30" s="158"/>
      <c r="D30" s="158"/>
      <c r="E30" s="158"/>
      <c r="F30" s="158"/>
      <c r="G30" s="149" t="s">
        <v>21</v>
      </c>
      <c r="H30" s="149"/>
      <c r="I30" s="36"/>
      <c r="J30" s="37"/>
      <c r="K30" s="25"/>
      <c r="L30" s="25"/>
    </row>
    <row r="31" spans="1:12" ht="30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22</v>
      </c>
    </row>
    <row r="32" spans="1:12" ht="24" customHeight="1" x14ac:dyDescent="0.2">
      <c r="A32" s="161" t="s">
        <v>23</v>
      </c>
      <c r="B32" s="162"/>
      <c r="C32" s="162"/>
      <c r="D32" s="162"/>
      <c r="E32" s="162"/>
      <c r="F32" s="162"/>
      <c r="G32" s="165" t="s">
        <v>24</v>
      </c>
      <c r="H32" s="167" t="s">
        <v>25</v>
      </c>
      <c r="I32" s="169" t="s">
        <v>26</v>
      </c>
      <c r="J32" s="170"/>
      <c r="K32" s="171" t="s">
        <v>27</v>
      </c>
      <c r="L32" s="173" t="s">
        <v>28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29</v>
      </c>
      <c r="J33" s="40" t="s">
        <v>30</v>
      </c>
      <c r="K33" s="172"/>
      <c r="L33" s="174"/>
    </row>
    <row r="34" spans="1:14" ht="11.25" customHeight="1" x14ac:dyDescent="0.2">
      <c r="A34" s="145" t="s">
        <v>31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v>1211200</v>
      </c>
      <c r="J35" s="52">
        <v>1211200</v>
      </c>
      <c r="K35" s="52">
        <f>SUM(K36+K47+K67+K88+K95+K115+K141+K160+K170)</f>
        <v>1201854.05</v>
      </c>
      <c r="L35" s="52">
        <f>SUM(L36+L47+L67+L88+L95+L115+L141+L160+L170)</f>
        <v>1201854.05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v>1006300</v>
      </c>
      <c r="J36" s="52">
        <v>1006300</v>
      </c>
      <c r="K36" s="52">
        <f>SUM(K37+K43)</f>
        <v>998003.8</v>
      </c>
      <c r="L36" s="52">
        <f>SUM(L37+L43)</f>
        <v>998003.8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v>991600</v>
      </c>
      <c r="J37" s="52">
        <v>991600</v>
      </c>
      <c r="K37" s="52">
        <f>SUM(K38)</f>
        <v>983281.88</v>
      </c>
      <c r="L37" s="52">
        <f>SUM(L38)</f>
        <v>983281.88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991600</v>
      </c>
      <c r="J38" s="52">
        <f t="shared" ref="J38:L39" si="0">SUM(J39)</f>
        <v>991600</v>
      </c>
      <c r="K38" s="52">
        <f t="shared" si="0"/>
        <v>983281.88</v>
      </c>
      <c r="L38" s="52">
        <f t="shared" si="0"/>
        <v>983281.88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991600</v>
      </c>
      <c r="J39" s="52">
        <f t="shared" si="0"/>
        <v>991600</v>
      </c>
      <c r="K39" s="52">
        <f t="shared" si="0"/>
        <v>983281.88</v>
      </c>
      <c r="L39" s="52">
        <f t="shared" si="0"/>
        <v>983281.88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991600</v>
      </c>
      <c r="J40" s="68">
        <v>991600</v>
      </c>
      <c r="K40" s="68">
        <v>983281.88</v>
      </c>
      <c r="L40" s="68">
        <v>983281.88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14700</v>
      </c>
      <c r="J43" s="52">
        <f t="shared" si="1"/>
        <v>14700</v>
      </c>
      <c r="K43" s="52">
        <f t="shared" si="1"/>
        <v>14721.92</v>
      </c>
      <c r="L43" s="52">
        <f t="shared" si="1"/>
        <v>14721.92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14700</v>
      </c>
      <c r="J44" s="52">
        <f t="shared" si="1"/>
        <v>14700</v>
      </c>
      <c r="K44" s="52">
        <f t="shared" si="1"/>
        <v>14721.92</v>
      </c>
      <c r="L44" s="52">
        <f t="shared" si="1"/>
        <v>14721.92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14700</v>
      </c>
      <c r="J45" s="52">
        <f t="shared" si="1"/>
        <v>14700</v>
      </c>
      <c r="K45" s="52">
        <f t="shared" si="1"/>
        <v>14721.92</v>
      </c>
      <c r="L45" s="52">
        <f t="shared" si="1"/>
        <v>14721.92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14700</v>
      </c>
      <c r="J46" s="68">
        <v>14700</v>
      </c>
      <c r="K46" s="68">
        <v>14721.92</v>
      </c>
      <c r="L46" s="68">
        <v>14721.92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132300</v>
      </c>
      <c r="J47" s="52">
        <f t="shared" si="2"/>
        <v>132300</v>
      </c>
      <c r="K47" s="52">
        <f t="shared" si="2"/>
        <v>131669.91</v>
      </c>
      <c r="L47" s="52">
        <f t="shared" si="2"/>
        <v>131669.91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132300</v>
      </c>
      <c r="J48" s="52">
        <f t="shared" si="2"/>
        <v>132300</v>
      </c>
      <c r="K48" s="52">
        <f t="shared" si="2"/>
        <v>131669.91</v>
      </c>
      <c r="L48" s="52">
        <f t="shared" si="2"/>
        <v>131669.91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132300</v>
      </c>
      <c r="J49" s="52">
        <f t="shared" si="2"/>
        <v>132300</v>
      </c>
      <c r="K49" s="52">
        <f t="shared" si="2"/>
        <v>131669.91</v>
      </c>
      <c r="L49" s="52">
        <f t="shared" si="2"/>
        <v>131669.91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132300</v>
      </c>
      <c r="J50" s="52">
        <f>SUM(J51:J66)</f>
        <v>132300</v>
      </c>
      <c r="K50" s="52">
        <f>SUM(K51:K66)</f>
        <v>131669.91</v>
      </c>
      <c r="L50" s="52">
        <f>SUM(L51:L66)</f>
        <v>131669.91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13100</v>
      </c>
      <c r="J51" s="68">
        <v>13100</v>
      </c>
      <c r="K51" s="68">
        <v>12480.06</v>
      </c>
      <c r="L51" s="68">
        <v>12480.06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600</v>
      </c>
      <c r="J52" s="68">
        <v>600</v>
      </c>
      <c r="K52" s="68">
        <v>629.26</v>
      </c>
      <c r="L52" s="68">
        <v>629.26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1500</v>
      </c>
      <c r="J53" s="68">
        <v>1500</v>
      </c>
      <c r="K53" s="68">
        <v>1523.42</v>
      </c>
      <c r="L53" s="68">
        <v>1523.42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1300</v>
      </c>
      <c r="J54" s="68">
        <v>1300</v>
      </c>
      <c r="K54" s="68">
        <v>1300</v>
      </c>
      <c r="L54" s="68">
        <v>1300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500</v>
      </c>
      <c r="J56" s="68">
        <v>500</v>
      </c>
      <c r="K56" s="68">
        <v>483.08</v>
      </c>
      <c r="L56" s="68">
        <v>483.08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4100</v>
      </c>
      <c r="J59" s="68">
        <v>4100</v>
      </c>
      <c r="K59" s="68">
        <v>4100</v>
      </c>
      <c r="L59" s="68">
        <v>4100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1900</v>
      </c>
      <c r="J60" s="68">
        <v>1900</v>
      </c>
      <c r="K60" s="68">
        <v>1834.85</v>
      </c>
      <c r="L60" s="68">
        <v>1834.85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60400</v>
      </c>
      <c r="J62" s="68">
        <v>60400</v>
      </c>
      <c r="K62" s="68">
        <v>60414.94</v>
      </c>
      <c r="L62" s="68">
        <v>60414.94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14100</v>
      </c>
      <c r="J63" s="68">
        <v>14100</v>
      </c>
      <c r="K63" s="68">
        <v>14133.03</v>
      </c>
      <c r="L63" s="68">
        <v>14133.03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34800</v>
      </c>
      <c r="J66" s="68">
        <v>34800</v>
      </c>
      <c r="K66" s="68">
        <v>34771.269999999997</v>
      </c>
      <c r="L66" s="68">
        <v>34771.269999999997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72600</v>
      </c>
      <c r="J141" s="52">
        <f>SUM(J142+J147+J155)</f>
        <v>72600</v>
      </c>
      <c r="K141" s="52">
        <f>SUM(K142+K147+K155)</f>
        <v>72180.34</v>
      </c>
      <c r="L141" s="52">
        <f>SUM(L142+L147+L155)</f>
        <v>72180.34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38200</v>
      </c>
      <c r="J147" s="52">
        <f t="shared" si="14"/>
        <v>38200</v>
      </c>
      <c r="K147" s="52">
        <f t="shared" si="14"/>
        <v>37897.9</v>
      </c>
      <c r="L147" s="52">
        <f t="shared" si="14"/>
        <v>37897.9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38200</v>
      </c>
      <c r="J148" s="52">
        <f t="shared" si="14"/>
        <v>38200</v>
      </c>
      <c r="K148" s="52">
        <f t="shared" si="14"/>
        <v>37897.9</v>
      </c>
      <c r="L148" s="52">
        <f t="shared" si="14"/>
        <v>37897.9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38200</v>
      </c>
      <c r="J149" s="52">
        <f>SUM(J150:J151)</f>
        <v>38200</v>
      </c>
      <c r="K149" s="52">
        <f>SUM(K150:K151)</f>
        <v>37897.9</v>
      </c>
      <c r="L149" s="52">
        <f>SUM(L150:L151)</f>
        <v>37897.9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38200</v>
      </c>
      <c r="J151" s="68">
        <v>38200</v>
      </c>
      <c r="K151" s="68">
        <v>37897.9</v>
      </c>
      <c r="L151" s="68">
        <v>37897.9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34400</v>
      </c>
      <c r="J155" s="52">
        <f t="shared" si="15"/>
        <v>34400</v>
      </c>
      <c r="K155" s="52">
        <f t="shared" si="15"/>
        <v>34282.44</v>
      </c>
      <c r="L155" s="52">
        <f t="shared" si="15"/>
        <v>34282.44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34400</v>
      </c>
      <c r="J156" s="52">
        <f t="shared" si="15"/>
        <v>34400</v>
      </c>
      <c r="K156" s="52">
        <f t="shared" si="15"/>
        <v>34282.44</v>
      </c>
      <c r="L156" s="52">
        <f t="shared" si="15"/>
        <v>34282.44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34400</v>
      </c>
      <c r="J157" s="52">
        <f>SUM(J158:J159)</f>
        <v>34400</v>
      </c>
      <c r="K157" s="52">
        <f>SUM(K158:K159)</f>
        <v>34282.44</v>
      </c>
      <c r="L157" s="52">
        <f>SUM(L158:L159)</f>
        <v>34282.44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34400</v>
      </c>
      <c r="J158" s="68">
        <v>34400</v>
      </c>
      <c r="K158" s="68">
        <v>34282.44</v>
      </c>
      <c r="L158" s="68">
        <v>34282.44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5000</v>
      </c>
      <c r="J186" s="52">
        <f>SUM(J187+J240+J305)</f>
        <v>5000</v>
      </c>
      <c r="K186" s="52">
        <f>SUM(K187+K240+K305)</f>
        <v>4998.99</v>
      </c>
      <c r="L186" s="52">
        <f>SUM(L187+L240+L305)</f>
        <v>4998.99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5000</v>
      </c>
      <c r="J187" s="52">
        <f>SUM(J188+J211+J218+J230+J234)</f>
        <v>5000</v>
      </c>
      <c r="K187" s="52">
        <f>SUM(K188+K211+K218+K230+K234)</f>
        <v>4998.99</v>
      </c>
      <c r="L187" s="52">
        <f>SUM(L188+L211+L218+L230+L234)</f>
        <v>4998.99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5000</v>
      </c>
      <c r="J188" s="52">
        <f>SUM(J189+J192+J197+J203+J208)</f>
        <v>5000</v>
      </c>
      <c r="K188" s="52">
        <f>SUM(K189+K192+K197+K203+K208)</f>
        <v>4998.99</v>
      </c>
      <c r="L188" s="52">
        <f>SUM(L189+L192+L197+L203+L208)</f>
        <v>4998.99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5000</v>
      </c>
      <c r="J197" s="52">
        <f>J198</f>
        <v>5000</v>
      </c>
      <c r="K197" s="52">
        <f>K198</f>
        <v>4998.99</v>
      </c>
      <c r="L197" s="52">
        <f>L198</f>
        <v>4998.99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5000</v>
      </c>
      <c r="J198" s="52">
        <f>SUM(J199:J202)</f>
        <v>5000</v>
      </c>
      <c r="K198" s="52">
        <f>SUM(K199:K202)</f>
        <v>4998.99</v>
      </c>
      <c r="L198" s="52">
        <f>SUM(L199:L202)</f>
        <v>4998.99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>
        <v>5000</v>
      </c>
      <c r="J200" s="68">
        <v>5000</v>
      </c>
      <c r="K200" s="68">
        <v>4998.99</v>
      </c>
      <c r="L200" s="68">
        <v>4998.99</v>
      </c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1216200</v>
      </c>
      <c r="J370" s="52">
        <f>SUM(J35+J186)</f>
        <v>1216200</v>
      </c>
      <c r="K370" s="52">
        <f>SUM(K35+K186)</f>
        <v>1206853.04</v>
      </c>
      <c r="L370" s="52">
        <f>SUM(L35+L186)</f>
        <v>1206853.04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221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222</v>
      </c>
      <c r="K372" s="176"/>
      <c r="L372" s="176"/>
    </row>
    <row r="373" spans="1:12" ht="13.5" customHeight="1" x14ac:dyDescent="0.2">
      <c r="A373" s="160" t="s">
        <v>223</v>
      </c>
      <c r="B373" s="160"/>
      <c r="C373" s="160"/>
      <c r="D373" s="160"/>
      <c r="E373" s="160"/>
      <c r="F373" s="160"/>
      <c r="G373" s="160"/>
      <c r="H373" s="160"/>
      <c r="I373" s="136" t="s">
        <v>224</v>
      </c>
      <c r="J373" s="20"/>
      <c r="K373" s="160" t="s">
        <v>225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226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227</v>
      </c>
      <c r="K375" s="140"/>
      <c r="L375" s="140"/>
    </row>
    <row r="376" spans="1:12" ht="26.25" customHeight="1" x14ac:dyDescent="0.2">
      <c r="A376" s="159" t="s">
        <v>228</v>
      </c>
      <c r="B376" s="159"/>
      <c r="C376" s="159"/>
      <c r="D376" s="159"/>
      <c r="E376" s="159"/>
      <c r="F376" s="159"/>
      <c r="G376" s="159"/>
      <c r="H376" s="159"/>
      <c r="I376" s="136" t="s">
        <v>224</v>
      </c>
      <c r="J376" s="20"/>
      <c r="K376" s="160" t="s">
        <v>225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Vartotojas</cp:lastModifiedBy>
  <dcterms:modified xsi:type="dcterms:W3CDTF">2026-02-27T12:45:52Z</dcterms:modified>
</cp:coreProperties>
</file>