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halterija-2\Desktop\balansai\2025 m metinis balansas\"/>
    </mc:Choice>
  </mc:AlternateContent>
  <bookViews>
    <workbookView xWindow="0" yWindow="0" windowWidth="28800" windowHeight="12330"/>
  </bookViews>
  <sheets>
    <sheet name="Forma Nr.2 " sheetId="1" r:id="rId1"/>
  </sheets>
  <definedNames>
    <definedName name="_xlnm.Print_Titles" localSheetId="0">'Forma Nr.2 '!$24:$34</definedName>
  </definedNames>
  <calcPr calcId="162913"/>
</workbook>
</file>

<file path=xl/calcChain.xml><?xml version="1.0" encoding="utf-8"?>
<calcChain xmlns="http://schemas.openxmlformats.org/spreadsheetml/2006/main">
  <c r="L367" i="1" l="1"/>
  <c r="K367" i="1"/>
  <c r="J367" i="1"/>
  <c r="I367" i="1"/>
  <c r="I366" i="1" s="1"/>
  <c r="I338" i="1" s="1"/>
  <c r="I305" i="1" s="1"/>
  <c r="L366" i="1"/>
  <c r="K366" i="1"/>
  <c r="J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I339" i="1"/>
  <c r="L338" i="1"/>
  <c r="K338" i="1"/>
  <c r="J338" i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J306" i="1"/>
  <c r="I306" i="1"/>
  <c r="L305" i="1"/>
  <c r="K305" i="1"/>
  <c r="J305" i="1"/>
  <c r="L302" i="1"/>
  <c r="K302" i="1"/>
  <c r="J302" i="1"/>
  <c r="I302" i="1"/>
  <c r="L301" i="1"/>
  <c r="K301" i="1"/>
  <c r="J301" i="1"/>
  <c r="I301" i="1"/>
  <c r="I273" i="1" s="1"/>
  <c r="I240" i="1" s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3" i="1"/>
  <c r="K273" i="1"/>
  <c r="J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L241" i="1"/>
  <c r="K241" i="1"/>
  <c r="J241" i="1"/>
  <c r="I241" i="1"/>
  <c r="L240" i="1"/>
  <c r="K240" i="1"/>
  <c r="J240" i="1"/>
  <c r="L236" i="1"/>
  <c r="K236" i="1"/>
  <c r="J236" i="1"/>
  <c r="I236" i="1"/>
  <c r="L235" i="1"/>
  <c r="K235" i="1"/>
  <c r="J235" i="1"/>
  <c r="I235" i="1"/>
  <c r="L234" i="1"/>
  <c r="K234" i="1"/>
  <c r="J234" i="1"/>
  <c r="I234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K219" i="1"/>
  <c r="J219" i="1"/>
  <c r="I219" i="1"/>
  <c r="L218" i="1"/>
  <c r="K218" i="1"/>
  <c r="J218" i="1"/>
  <c r="I218" i="1"/>
  <c r="L213" i="1"/>
  <c r="K213" i="1"/>
  <c r="J213" i="1"/>
  <c r="I213" i="1"/>
  <c r="L212" i="1"/>
  <c r="K212" i="1"/>
  <c r="J212" i="1"/>
  <c r="I212" i="1"/>
  <c r="L211" i="1"/>
  <c r="K211" i="1"/>
  <c r="J211" i="1"/>
  <c r="I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J197" i="1" s="1"/>
  <c r="J188" i="1" s="1"/>
  <c r="J187" i="1" s="1"/>
  <c r="J186" i="1" s="1"/>
  <c r="I198" i="1"/>
  <c r="L197" i="1"/>
  <c r="K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K189" i="1"/>
  <c r="J189" i="1"/>
  <c r="I189" i="1"/>
  <c r="L188" i="1"/>
  <c r="K188" i="1"/>
  <c r="I188" i="1"/>
  <c r="L187" i="1"/>
  <c r="K187" i="1"/>
  <c r="L186" i="1"/>
  <c r="K186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L176" i="1"/>
  <c r="K176" i="1"/>
  <c r="J176" i="1"/>
  <c r="I176" i="1"/>
  <c r="L175" i="1"/>
  <c r="K175" i="1"/>
  <c r="J175" i="1"/>
  <c r="I175" i="1"/>
  <c r="L173" i="1"/>
  <c r="K173" i="1"/>
  <c r="J173" i="1"/>
  <c r="I173" i="1"/>
  <c r="L172" i="1"/>
  <c r="K172" i="1"/>
  <c r="J172" i="1"/>
  <c r="I172" i="1"/>
  <c r="L171" i="1"/>
  <c r="K171" i="1"/>
  <c r="J171" i="1"/>
  <c r="I171" i="1"/>
  <c r="L170" i="1"/>
  <c r="K170" i="1"/>
  <c r="J170" i="1"/>
  <c r="I170" i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7" i="1"/>
  <c r="K157" i="1"/>
  <c r="J157" i="1"/>
  <c r="I157" i="1"/>
  <c r="I156" i="1" s="1"/>
  <c r="I155" i="1" s="1"/>
  <c r="L156" i="1"/>
  <c r="K156" i="1"/>
  <c r="J156" i="1"/>
  <c r="L155" i="1"/>
  <c r="K155" i="1"/>
  <c r="J155" i="1"/>
  <c r="L153" i="1"/>
  <c r="K153" i="1"/>
  <c r="J153" i="1"/>
  <c r="I153" i="1"/>
  <c r="L152" i="1"/>
  <c r="K152" i="1"/>
  <c r="J152" i="1"/>
  <c r="I152" i="1"/>
  <c r="L149" i="1"/>
  <c r="K149" i="1"/>
  <c r="J149" i="1"/>
  <c r="J148" i="1" s="1"/>
  <c r="J147" i="1" s="1"/>
  <c r="I149" i="1"/>
  <c r="L148" i="1"/>
  <c r="K148" i="1"/>
  <c r="I148" i="1"/>
  <c r="I147" i="1" s="1"/>
  <c r="L147" i="1"/>
  <c r="K147" i="1"/>
  <c r="L144" i="1"/>
  <c r="K144" i="1"/>
  <c r="J144" i="1"/>
  <c r="I144" i="1"/>
  <c r="L143" i="1"/>
  <c r="K143" i="1"/>
  <c r="J143" i="1"/>
  <c r="I143" i="1"/>
  <c r="L142" i="1"/>
  <c r="K142" i="1"/>
  <c r="J142" i="1"/>
  <c r="I142" i="1"/>
  <c r="L141" i="1"/>
  <c r="K141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5" i="1"/>
  <c r="K135" i="1"/>
  <c r="J135" i="1"/>
  <c r="I135" i="1"/>
  <c r="L134" i="1"/>
  <c r="K134" i="1"/>
  <c r="J134" i="1"/>
  <c r="I134" i="1"/>
  <c r="L133" i="1"/>
  <c r="K133" i="1"/>
  <c r="J133" i="1"/>
  <c r="I133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7" i="1"/>
  <c r="K127" i="1"/>
  <c r="J127" i="1"/>
  <c r="I127" i="1"/>
  <c r="L126" i="1"/>
  <c r="K126" i="1"/>
  <c r="J126" i="1"/>
  <c r="I126" i="1"/>
  <c r="L125" i="1"/>
  <c r="K125" i="1"/>
  <c r="J125" i="1"/>
  <c r="I125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98" i="1"/>
  <c r="K98" i="1"/>
  <c r="J98" i="1"/>
  <c r="I98" i="1"/>
  <c r="L97" i="1"/>
  <c r="K97" i="1"/>
  <c r="J97" i="1"/>
  <c r="I97" i="1"/>
  <c r="L96" i="1"/>
  <c r="K96" i="1"/>
  <c r="J96" i="1"/>
  <c r="I96" i="1"/>
  <c r="L95" i="1"/>
  <c r="K95" i="1"/>
  <c r="J95" i="1"/>
  <c r="I95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6" i="1"/>
  <c r="K86" i="1"/>
  <c r="J86" i="1"/>
  <c r="I86" i="1"/>
  <c r="L85" i="1"/>
  <c r="K85" i="1"/>
  <c r="J85" i="1"/>
  <c r="I85" i="1"/>
  <c r="L84" i="1"/>
  <c r="K84" i="1"/>
  <c r="J84" i="1"/>
  <c r="I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K67" i="1"/>
  <c r="J67" i="1"/>
  <c r="I67" i="1"/>
  <c r="L50" i="1"/>
  <c r="K50" i="1"/>
  <c r="J50" i="1"/>
  <c r="I50" i="1"/>
  <c r="I49" i="1" s="1"/>
  <c r="I48" i="1" s="1"/>
  <c r="I47" i="1" s="1"/>
  <c r="L49" i="1"/>
  <c r="K49" i="1"/>
  <c r="J49" i="1"/>
  <c r="J48" i="1" s="1"/>
  <c r="J47" i="1" s="1"/>
  <c r="L48" i="1"/>
  <c r="K48" i="1"/>
  <c r="L47" i="1"/>
  <c r="K47" i="1"/>
  <c r="L45" i="1"/>
  <c r="K45" i="1"/>
  <c r="J45" i="1"/>
  <c r="I45" i="1"/>
  <c r="I44" i="1" s="1"/>
  <c r="I43" i="1" s="1"/>
  <c r="L44" i="1"/>
  <c r="K44" i="1"/>
  <c r="J44" i="1"/>
  <c r="L43" i="1"/>
  <c r="K43" i="1"/>
  <c r="J43" i="1"/>
  <c r="L41" i="1"/>
  <c r="K41" i="1"/>
  <c r="J41" i="1"/>
  <c r="I41" i="1"/>
  <c r="L39" i="1"/>
  <c r="L38" i="1" s="1"/>
  <c r="L37" i="1" s="1"/>
  <c r="L36" i="1" s="1"/>
  <c r="L35" i="1" s="1"/>
  <c r="L370" i="1" s="1"/>
  <c r="K39" i="1"/>
  <c r="J39" i="1"/>
  <c r="J38" i="1" s="1"/>
  <c r="J37" i="1" s="1"/>
  <c r="I39" i="1"/>
  <c r="K38" i="1"/>
  <c r="I38" i="1"/>
  <c r="K37" i="1"/>
  <c r="I37" i="1"/>
  <c r="K36" i="1"/>
  <c r="K35" i="1"/>
  <c r="K370" i="1" s="1"/>
  <c r="I187" i="1" l="1"/>
  <c r="J141" i="1"/>
  <c r="I141" i="1"/>
  <c r="J36" i="1"/>
  <c r="J35" i="1" s="1"/>
  <c r="J370" i="1" s="1"/>
  <c r="I36" i="1"/>
  <c r="I35" i="1" s="1"/>
  <c r="I186" i="1"/>
  <c r="I370" i="1" l="1"/>
</calcChain>
</file>

<file path=xl/sharedStrings.xml><?xml version="1.0" encoding="utf-8"?>
<sst xmlns="http://schemas.openxmlformats.org/spreadsheetml/2006/main" count="380" uniqueCount="229">
  <si>
    <t>Biudžeto vykdymo ataskaitų rinkinių rengimo taisyklių</t>
  </si>
  <si>
    <t>1 priedas</t>
  </si>
  <si>
    <t/>
  </si>
  <si>
    <t>Panevėžio r. Smilgių gimnazija 190398430 Panevėžio g. 1, Smilgiai,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</si>
  <si>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</si>
  <si>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</si>
  <si>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</si>
  <si>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</si>
  <si>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</si>
  <si>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</si>
  <si>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2  d. 3.4-</t>
  </si>
  <si>
    <t>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</si>
  <si>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</si>
  <si>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</si>
  <si>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</si>
  <si>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</si>
  <si>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</si>
  <si>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190398430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</si>
  <si>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</si>
  <si>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</si>
  <si>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</si>
  <si>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</si>
  <si>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</si>
  <si>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</si>
  <si>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</si>
  <si>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</si>
  <si>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</si>
  <si>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</si>
  <si>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</si>
  <si>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</si>
  <si>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</si>
  <si>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</si>
  <si>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</si>
  <si>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</si>
  <si>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</si>
  <si>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</si>
  <si>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</si>
  <si>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</si>
  <si>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</si>
  <si>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</si>
  <si>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</si>
  <si>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</si>
  <si>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</si>
  <si>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</si>
  <si>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</si>
  <si>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</si>
  <si>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</si>
  <si>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</si>
  <si>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</si>
  <si>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</si>
  <si>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</si>
  <si>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</si>
  <si>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</si>
  <si>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</si>
  <si>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</si>
  <si>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</si>
  <si>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</si>
  <si>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</si>
  <si>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</si>
  <si>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</si>
  <si>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</si>
  <si>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</si>
  <si>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</si>
  <si>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</si>
  <si>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</si>
  <si>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</si>
  <si>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</si>
  <si>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</si>
  <si>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</si>
  <si>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</si>
  <si>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</si>
  <si>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</si>
  <si>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</si>
  <si>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</si>
  <si>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</si>
  <si>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</si>
  <si>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</si>
  <si>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</si>
  <si>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</si>
  <si>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</si>
  <si>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</si>
  <si>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</si>
  <si>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</si>
  <si>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</si>
  <si>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</si>
  <si>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</si>
  <si>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</si>
  <si>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</si>
  <si>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</si>
  <si>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</si>
  <si>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</si>
  <si>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</si>
  <si>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</si>
  <si>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</si>
  <si>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</si>
  <si>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</si>
  <si>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</si>
  <si>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</si>
  <si>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</si>
  <si>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</si>
  <si>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</si>
  <si>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</si>
  <si>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</si>
  <si>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</si>
  <si>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</si>
  <si>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</si>
  <si>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</si>
  <si>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</si>
  <si>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</si>
  <si>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</si>
  <si>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</si>
  <si>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</si>
  <si>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</si>
  <si>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</si>
  <si>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</si>
  <si>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</si>
  <si>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</si>
  <si>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</si>
  <si>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</si>
  <si>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</si>
  <si>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</si>
  <si>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</si>
  <si>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</si>
  <si>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</si>
  <si>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</si>
  <si>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</si>
  <si>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</si>
  <si>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</si>
  <si>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</si>
  <si>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</si>
  <si>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</si>
  <si>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</si>
  <si>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</si>
  <si>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</si>
  <si>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</si>
  <si>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</si>
  <si>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</si>
  <si>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</si>
  <si>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</si>
  <si>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</si>
  <si>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</si>
  <si>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</si>
  <si>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</si>
  <si>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</si>
  <si>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</si>
  <si>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</si>
  <si>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</si>
  <si>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</si>
  <si>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</si>
  <si>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</si>
  <si>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</si>
  <si>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</si>
  <si>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</si>
  <si>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</si>
  <si>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</si>
  <si>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</si>
  <si>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</si>
  <si>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</si>
  <si>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</si>
  <si>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</si>
  <si>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</si>
  <si>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</si>
  <si>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</si>
  <si>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</si>
  <si>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</si>
  <si>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</si>
  <si>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</si>
  <si>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</si>
  <si>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</si>
  <si>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</si>
  <si>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</si>
  <si>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</si>
  <si>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</si>
  <si>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</si>
  <si>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</si>
  <si>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</si>
  <si>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</si>
  <si>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</si>
  <si>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</si>
  <si>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</si>
  <si>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</si>
  <si>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</si>
  <si>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</si>
  <si>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</si>
  <si>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</si>
  <si>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</si>
  <si>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</si>
  <si>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</si>
  <si>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</si>
  <si>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</si>
  <si>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</si>
  <si>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</si>
  <si>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</si>
  <si>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</si>
  <si>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</si>
  <si>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</si>
  <si>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</si>
  <si>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</si>
  <si>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</si>
  <si>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</si>
  <si>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</si>
  <si>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</si>
  <si>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</si>
  <si>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</si>
  <si>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</si>
  <si>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</si>
  <si>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</si>
  <si>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</si>
  <si>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</si>
  <si>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</si>
  <si>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</si>
  <si>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</si>
  <si>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</si>
  <si>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</si>
  <si>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</si>
  <si>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</si>
  <si>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</si>
  <si>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</si>
  <si>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</si>
  <si>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</si>
  <si>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</si>
  <si>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</si>
  <si>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Asta Kačarauskienė</t>
  </si>
  <si>
    <t>(įstaigos vadovo ar jo įgalioto asmens pareigų  pavadinimas)</t>
  </si>
  <si>
    <t>(parašas)</t>
  </si>
  <si>
    <t>(vardas ir pavardė)</t>
  </si>
  <si>
    <t>Buhalterė</t>
  </si>
  <si>
    <t>Janina Grabauskienė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</si>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</sst>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;\-###0.0"/>
  </numFmts>
  <fonts count="16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7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/>
    <xf numFmtId="0" fontId="6" fillId="0" borderId="0" xfId="1" applyFont="1" applyFill="1" applyBorder="1" applyAlignment="1" applyProtection="1"/>
    <xf numFmtId="0" fontId="7" fillId="0" borderId="0" xfId="1" applyFont="1" applyFill="1" applyBorder="1" applyAlignment="1" applyProtection="1"/>
    <xf numFmtId="164" fontId="8" fillId="0" borderId="0" xfId="1" applyNumberFormat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/>
    <xf numFmtId="0" fontId="10" fillId="0" borderId="0" xfId="1" applyFont="1" applyFill="1" applyBorder="1" applyAlignment="1" applyProtection="1"/>
    <xf numFmtId="0" fontId="11" fillId="0" borderId="0" xfId="1" applyFont="1" applyFill="1" applyBorder="1" applyAlignment="1" applyProtection="1"/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top"/>
    </xf>
    <xf numFmtId="0" fontId="17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center"/>
    </xf>
    <xf numFmtId="0" fontId="21" fillId="0" borderId="0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/>
    </xf>
    <xf numFmtId="0" fontId="23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/>
    <xf numFmtId="0" fontId="26" fillId="0" borderId="0" xfId="1" applyFont="1" applyFill="1" applyBorder="1" applyAlignment="1" applyProtection="1">
      <alignment horizontal="center"/>
    </xf>
    <xf numFmtId="0" fontId="27" fillId="0" borderId="0" xfId="1" applyFont="1" applyFill="1" applyBorder="1" applyAlignment="1" applyProtection="1">
      <alignment horizontal="center" wrapText="1"/>
    </xf>
    <xf numFmtId="164" fontId="28" fillId="0" borderId="0" xfId="1" applyNumberFormat="1" applyFont="1" applyFill="1" applyBorder="1" applyAlignment="1" applyProtection="1">
      <alignment horizontal="left"/>
    </xf>
    <xf numFmtId="0" fontId="29" fillId="0" borderId="0" xfId="1" applyFont="1" applyFill="1" applyBorder="1" applyAlignment="1" applyProtection="1">
      <alignment horizontal="left"/>
    </xf>
    <xf numFmtId="3" fontId="30" fillId="0" borderId="2" xfId="1" applyNumberFormat="1" applyFont="1" applyFill="1" applyBorder="1" applyAlignment="1" applyProtection="1">
      <alignment horizontal="right"/>
    </xf>
    <xf numFmtId="164" fontId="31" fillId="0" borderId="0" xfId="1" applyNumberFormat="1" applyFont="1" applyFill="1" applyBorder="1" applyAlignment="1" applyProtection="1">
      <alignment horizontal="right"/>
    </xf>
    <xf numFmtId="0" fontId="32" fillId="0" borderId="0" xfId="1" applyFont="1" applyFill="1" applyBorder="1" applyAlignment="1" applyProtection="1"/>
    <xf numFmtId="3" fontId="33" fillId="0" borderId="2" xfId="1" applyNumberFormat="1" applyFont="1" applyFill="1" applyBorder="1" applyAlignment="1" applyProtection="1">
      <alignment horizontal="right"/>
    </xf>
    <xf numFmtId="0" fontId="34" fillId="0" borderId="3" xfId="1" applyFont="1" applyFill="1" applyBorder="1" applyAlignment="1" applyProtection="1"/>
    <xf numFmtId="0" fontId="35" fillId="0" borderId="0" xfId="1" applyFont="1" applyFill="1" applyBorder="1" applyAlignment="1" applyProtection="1">
      <alignment horizontal="right"/>
    </xf>
    <xf numFmtId="3" fontId="36" fillId="0" borderId="4" xfId="1" applyNumberFormat="1" applyFont="1" applyFill="1" applyBorder="1" applyAlignment="1" applyProtection="1"/>
    <xf numFmtId="0" fontId="37" fillId="0" borderId="5" xfId="1" applyFont="1" applyFill="1" applyBorder="1" applyAlignment="1" applyProtection="1">
      <alignment horizontal="right"/>
    </xf>
    <xf numFmtId="0" fontId="38" fillId="0" borderId="6" xfId="1" applyFont="1" applyFill="1" applyBorder="1" applyAlignment="1" applyProtection="1"/>
    <xf numFmtId="0" fontId="39" fillId="0" borderId="2" xfId="1" applyFont="1" applyFill="1" applyBorder="1" applyAlignment="1" applyProtection="1">
      <alignment horizontal="right"/>
    </xf>
    <xf numFmtId="0" fontId="40" fillId="0" borderId="7" xfId="1" applyFont="1" applyFill="1" applyBorder="1" applyAlignment="1" applyProtection="1">
      <alignment horizontal="right"/>
    </xf>
    <xf numFmtId="3" fontId="41" fillId="0" borderId="8" xfId="1" applyNumberFormat="1" applyFont="1" applyFill="1" applyBorder="1" applyAlignment="1" applyProtection="1">
      <alignment horizontal="right"/>
      <protection locked="0"/>
    </xf>
    <xf numFmtId="3" fontId="42" fillId="0" borderId="9" xfId="1" applyNumberFormat="1" applyFont="1" applyFill="1" applyBorder="1" applyAlignment="1" applyProtection="1">
      <alignment horizontal="right"/>
    </xf>
    <xf numFmtId="164" fontId="44" fillId="0" borderId="3" xfId="1" applyNumberFormat="1" applyFont="1" applyFill="1" applyBorder="1" applyAlignment="1" applyProtection="1">
      <alignment horizontal="right"/>
    </xf>
    <xf numFmtId="49" fontId="57" fillId="0" borderId="2" xfId="1" applyNumberFormat="1" applyFont="1" applyFill="1" applyBorder="1" applyAlignment="1" applyProtection="1">
      <alignment horizontal="center" vertical="center" wrapText="1"/>
    </xf>
    <xf numFmtId="49" fontId="58" fillId="0" borderId="13" xfId="1" applyNumberFormat="1" applyFont="1" applyFill="1" applyBorder="1" applyAlignment="1" applyProtection="1">
      <alignment horizontal="center" vertical="center" wrapText="1"/>
    </xf>
    <xf numFmtId="0" fontId="64" fillId="0" borderId="2" xfId="1" applyFont="1" applyFill="1" applyBorder="1" applyAlignment="1" applyProtection="1">
      <alignment horizontal="center" vertical="center" wrapText="1"/>
    </xf>
    <xf numFmtId="0" fontId="65" fillId="0" borderId="13" xfId="1" applyFont="1" applyFill="1" applyBorder="1" applyAlignment="1" applyProtection="1">
      <alignment horizontal="center" vertical="center" wrapText="1"/>
    </xf>
    <xf numFmtId="49" fontId="66" fillId="0" borderId="9" xfId="1" applyNumberFormat="1" applyFont="1" applyFill="1" applyBorder="1" applyAlignment="1" applyProtection="1">
      <alignment horizontal="center" vertical="center" wrapText="1"/>
    </xf>
    <xf numFmtId="49" fontId="67" fillId="0" borderId="2" xfId="1" applyNumberFormat="1" applyFont="1" applyFill="1" applyBorder="1" applyAlignment="1" applyProtection="1">
      <alignment horizontal="center" vertical="center" wrapText="1"/>
    </xf>
    <xf numFmtId="3" fontId="68" fillId="0" borderId="13" xfId="1" applyNumberFormat="1" applyFont="1" applyFill="1" applyBorder="1" applyAlignment="1" applyProtection="1">
      <alignment horizontal="center" vertical="center" wrapText="1"/>
    </xf>
    <xf numFmtId="0" fontId="69" fillId="0" borderId="0" xfId="1" applyFont="1" applyFill="1" applyBorder="1" applyAlignment="1" applyProtection="1"/>
    <xf numFmtId="0" fontId="70" fillId="0" borderId="2" xfId="1" applyFont="1" applyFill="1" applyBorder="1" applyAlignment="1" applyProtection="1">
      <alignment vertical="top" wrapText="1"/>
    </xf>
    <xf numFmtId="0" fontId="71" fillId="0" borderId="2" xfId="1" applyFont="1" applyFill="1" applyBorder="1" applyAlignment="1" applyProtection="1">
      <alignment vertical="top" wrapText="1"/>
    </xf>
    <xf numFmtId="0" fontId="72" fillId="0" borderId="9" xfId="1" applyFont="1" applyFill="1" applyBorder="1" applyAlignment="1" applyProtection="1">
      <alignment vertical="top" wrapText="1"/>
    </xf>
    <xf numFmtId="0" fontId="73" fillId="0" borderId="14" xfId="1" applyFont="1" applyFill="1" applyBorder="1" applyAlignment="1" applyProtection="1">
      <alignment vertical="top" wrapText="1"/>
    </xf>
    <xf numFmtId="0" fontId="74" fillId="0" borderId="9" xfId="1" applyFont="1" applyFill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Fill="1" applyBorder="1" applyAlignment="1" applyProtection="1">
      <alignment vertical="top" wrapText="1"/>
    </xf>
    <xf numFmtId="0" fontId="77" fillId="0" borderId="13" xfId="1" applyFont="1" applyFill="1" applyBorder="1" applyAlignment="1" applyProtection="1">
      <alignment vertical="top" wrapText="1"/>
    </xf>
    <xf numFmtId="0" fontId="78" fillId="0" borderId="3" xfId="1" applyFont="1" applyFill="1" applyBorder="1" applyAlignment="1" applyProtection="1">
      <alignment vertical="top" wrapText="1"/>
    </xf>
    <xf numFmtId="0" fontId="79" fillId="0" borderId="8" xfId="1" applyFont="1" applyFill="1" applyBorder="1" applyAlignment="1" applyProtection="1">
      <alignment vertical="top" wrapText="1"/>
    </xf>
    <xf numFmtId="0" fontId="80" fillId="0" borderId="13" xfId="1" applyFont="1" applyFill="1" applyBorder="1" applyAlignment="1" applyProtection="1">
      <alignment horizontal="center" vertical="top" wrapText="1"/>
    </xf>
    <xf numFmtId="0" fontId="81" fillId="0" borderId="3" xfId="1" applyFont="1" applyFill="1" applyBorder="1" applyAlignment="1" applyProtection="1">
      <alignment vertical="top" wrapText="1"/>
    </xf>
    <xf numFmtId="0" fontId="82" fillId="0" borderId="2" xfId="1" applyFont="1" applyFill="1" applyBorder="1" applyAlignment="1" applyProtection="1">
      <alignment vertical="top" wrapText="1"/>
    </xf>
    <xf numFmtId="0" fontId="83" fillId="0" borderId="9" xfId="1" applyFont="1" applyFill="1" applyBorder="1" applyAlignment="1" applyProtection="1">
      <alignment vertical="top" wrapText="1"/>
    </xf>
    <xf numFmtId="0" fontId="84" fillId="0" borderId="14" xfId="1" applyFont="1" applyFill="1" applyBorder="1" applyAlignment="1" applyProtection="1">
      <alignment vertical="top" wrapText="1"/>
    </xf>
    <xf numFmtId="0" fontId="85" fillId="0" borderId="2" xfId="1" applyFont="1" applyFill="1" applyBorder="1" applyAlignment="1" applyProtection="1">
      <alignment vertical="top" wrapText="1"/>
    </xf>
    <xf numFmtId="0" fontId="86" fillId="0" borderId="9" xfId="1" applyFont="1" applyFill="1" applyBorder="1" applyAlignment="1" applyProtection="1">
      <alignment horizontal="center" vertical="top" wrapText="1"/>
    </xf>
    <xf numFmtId="0" fontId="87" fillId="0" borderId="6" xfId="1" applyFont="1" applyFill="1" applyBorder="1" applyAlignment="1" applyProtection="1">
      <alignment vertical="top" wrapText="1"/>
    </xf>
    <xf numFmtId="0" fontId="88" fillId="0" borderId="14" xfId="1" applyFont="1" applyFill="1" applyBorder="1" applyAlignment="1" applyProtection="1">
      <alignment vertical="top" wrapText="1"/>
    </xf>
    <xf numFmtId="0" fontId="89" fillId="0" borderId="0" xfId="1" applyFont="1" applyFill="1" applyBorder="1" applyAlignment="1" applyProtection="1">
      <alignment horizontal="justify" vertical="center"/>
    </xf>
    <xf numFmtId="0" fontId="90" fillId="0" borderId="9" xfId="1" applyFont="1" applyFill="1" applyBorder="1" applyAlignment="1" applyProtection="1">
      <alignment horizontal="center" vertical="top" wrapText="1"/>
    </xf>
    <xf numFmtId="2" fontId="91" fillId="0" borderId="13" xfId="1" applyNumberFormat="1" applyFont="1" applyFill="1" applyBorder="1" applyAlignment="1" applyProtection="1">
      <alignment horizontal="right" vertical="center" wrapText="1"/>
    </xf>
    <xf numFmtId="0" fontId="92" fillId="0" borderId="12" xfId="1" applyFont="1" applyFill="1" applyBorder="1" applyAlignment="1" applyProtection="1">
      <alignment vertical="top" wrapText="1"/>
    </xf>
    <xf numFmtId="0" fontId="93" fillId="0" borderId="8" xfId="1" applyFont="1" applyFill="1" applyBorder="1" applyAlignment="1" applyProtection="1">
      <alignment vertical="top" wrapText="1"/>
    </xf>
    <xf numFmtId="0" fontId="94" fillId="0" borderId="15" xfId="1" applyFont="1" applyFill="1" applyBorder="1" applyAlignment="1" applyProtection="1">
      <alignment vertical="top" wrapText="1"/>
    </xf>
    <xf numFmtId="0" fontId="95" fillId="0" borderId="16" xfId="1" applyFont="1" applyFill="1" applyBorder="1" applyAlignment="1" applyProtection="1">
      <alignment vertical="top" wrapText="1"/>
    </xf>
    <xf numFmtId="0" fontId="96" fillId="0" borderId="5" xfId="1" applyFont="1" applyFill="1" applyBorder="1" applyAlignment="1" applyProtection="1">
      <alignment vertical="top" wrapText="1"/>
    </xf>
    <xf numFmtId="0" fontId="97" fillId="0" borderId="0" xfId="1" applyFont="1" applyFill="1" applyBorder="1" applyAlignment="1" applyProtection="1">
      <alignment vertical="top" wrapText="1"/>
    </xf>
    <xf numFmtId="0" fontId="98" fillId="0" borderId="5" xfId="1" applyFont="1" applyFill="1" applyBorder="1" applyAlignment="1" applyProtection="1">
      <alignment horizontal="center" vertical="top" wrapText="1"/>
    </xf>
    <xf numFmtId="3" fontId="99" fillId="0" borderId="9" xfId="1" applyNumberFormat="1" applyFont="1" applyFill="1" applyBorder="1" applyAlignment="1" applyProtection="1">
      <alignment horizontal="center" vertical="top" wrapText="1"/>
    </xf>
    <xf numFmtId="0" fontId="100" fillId="0" borderId="12" xfId="1" applyFont="1" applyFill="1" applyBorder="1" applyAlignment="1" applyProtection="1">
      <alignment vertical="top" wrapText="1"/>
    </xf>
    <xf numFmtId="0" fontId="101" fillId="0" borderId="8" xfId="1" applyFont="1" applyFill="1" applyBorder="1" applyAlignment="1" applyProtection="1">
      <alignment vertical="top" wrapText="1"/>
    </xf>
    <xf numFmtId="0" fontId="102" fillId="0" borderId="13" xfId="1" applyFont="1" applyFill="1" applyBorder="1" applyAlignment="1" applyProtection="1">
      <alignment vertical="top" wrapText="1"/>
    </xf>
    <xf numFmtId="0" fontId="103" fillId="0" borderId="3" xfId="1" applyFont="1" applyFill="1" applyBorder="1" applyAlignment="1" applyProtection="1">
      <alignment vertical="top" wrapText="1"/>
    </xf>
    <xf numFmtId="0" fontId="104" fillId="0" borderId="13" xfId="1" applyFont="1" applyFill="1" applyBorder="1" applyAlignment="1" applyProtection="1">
      <alignment horizontal="center" vertical="top" wrapText="1"/>
    </xf>
    <xf numFmtId="0" fontId="105" fillId="0" borderId="4" xfId="1" applyFont="1" applyFill="1" applyBorder="1" applyAlignment="1" applyProtection="1">
      <alignment vertical="top" wrapText="1"/>
    </xf>
    <xf numFmtId="0" fontId="106" fillId="0" borderId="11" xfId="1" applyFont="1" applyFill="1" applyBorder="1" applyAlignment="1" applyProtection="1">
      <alignment vertical="top" wrapText="1"/>
    </xf>
    <xf numFmtId="0" fontId="107" fillId="0" borderId="11" xfId="1" applyFont="1" applyFill="1" applyBorder="1" applyAlignment="1" applyProtection="1">
      <alignment horizontal="center" vertical="top" wrapText="1"/>
    </xf>
    <xf numFmtId="0" fontId="108" fillId="0" borderId="7" xfId="1" applyFont="1" applyFill="1" applyBorder="1" applyAlignment="1" applyProtection="1">
      <alignment vertical="top" wrapText="1"/>
    </xf>
    <xf numFmtId="0" fontId="109" fillId="0" borderId="14" xfId="1" applyFont="1" applyFill="1" applyBorder="1" applyAlignment="1" applyProtection="1">
      <alignment horizontal="left" vertical="top" wrapText="1"/>
    </xf>
    <xf numFmtId="0" fontId="110" fillId="0" borderId="12" xfId="1" applyFont="1" applyFill="1" applyBorder="1" applyAlignment="1" applyProtection="1">
      <alignment vertical="center" wrapText="1"/>
    </xf>
    <xf numFmtId="0" fontId="111" fillId="0" borderId="8" xfId="1" applyFont="1" applyFill="1" applyBorder="1" applyAlignment="1" applyProtection="1">
      <alignment vertical="center" wrapText="1"/>
    </xf>
    <xf numFmtId="0" fontId="112" fillId="0" borderId="13" xfId="1" applyFont="1" applyFill="1" applyBorder="1" applyAlignment="1" applyProtection="1">
      <alignment vertical="top" wrapText="1"/>
    </xf>
    <xf numFmtId="0" fontId="113" fillId="0" borderId="3" xfId="1" applyFont="1" applyFill="1" applyBorder="1" applyAlignment="1" applyProtection="1">
      <alignment vertical="center" wrapText="1"/>
    </xf>
    <xf numFmtId="0" fontId="114" fillId="0" borderId="9" xfId="1" applyFont="1" applyFill="1" applyBorder="1" applyAlignment="1" applyProtection="1">
      <alignment vertical="top" wrapText="1"/>
    </xf>
    <xf numFmtId="0" fontId="115" fillId="0" borderId="0" xfId="1" applyFont="1" applyFill="1" applyBorder="1" applyAlignment="1" applyProtection="1">
      <alignment vertical="top"/>
    </xf>
    <xf numFmtId="0" fontId="116" fillId="0" borderId="6" xfId="1" applyFont="1" applyFill="1" applyBorder="1" applyAlignment="1" applyProtection="1">
      <alignment vertical="top" wrapText="1"/>
    </xf>
    <xf numFmtId="0" fontId="117" fillId="0" borderId="12" xfId="1" applyFont="1" applyFill="1" applyBorder="1" applyAlignment="1" applyProtection="1">
      <alignment vertical="top" wrapText="1"/>
    </xf>
    <xf numFmtId="0" fontId="118" fillId="0" borderId="9" xfId="1" applyFont="1" applyFill="1" applyBorder="1" applyAlignment="1" applyProtection="1">
      <alignment vertical="top" wrapText="1"/>
    </xf>
    <xf numFmtId="0" fontId="119" fillId="0" borderId="6" xfId="1" applyFont="1" applyFill="1" applyBorder="1" applyAlignment="1" applyProtection="1">
      <alignment vertical="top" wrapText="1"/>
    </xf>
    <xf numFmtId="0" fontId="120" fillId="0" borderId="2" xfId="1" applyFont="1" applyFill="1" applyBorder="1" applyAlignment="1" applyProtection="1">
      <alignment horizontal="center" vertical="top" wrapText="1"/>
    </xf>
    <xf numFmtId="0" fontId="121" fillId="0" borderId="2" xfId="1" applyFont="1" applyFill="1" applyBorder="1" applyAlignment="1" applyProtection="1">
      <alignment horizontal="center" vertical="top" wrapText="1"/>
    </xf>
    <xf numFmtId="0" fontId="122" fillId="0" borderId="8" xfId="1" applyFont="1" applyFill="1" applyBorder="1" applyAlignment="1" applyProtection="1">
      <alignment horizontal="center" vertical="top" wrapText="1"/>
    </xf>
    <xf numFmtId="0" fontId="123" fillId="0" borderId="2" xfId="1" applyFont="1" applyFill="1" applyBorder="1" applyAlignment="1" applyProtection="1">
      <alignment horizontal="center" vertical="top" wrapText="1"/>
    </xf>
    <xf numFmtId="0" fontId="124" fillId="0" borderId="16" xfId="1" applyFont="1" applyFill="1" applyBorder="1" applyAlignment="1" applyProtection="1">
      <alignment horizontal="center" vertical="top" wrapText="1"/>
    </xf>
    <xf numFmtId="0" fontId="125" fillId="0" borderId="0" xfId="1" applyFont="1" applyFill="1" applyBorder="1" applyAlignment="1" applyProtection="1">
      <alignment vertical="top" wrapText="1"/>
    </xf>
    <xf numFmtId="0" fontId="126" fillId="0" borderId="16" xfId="1" applyFont="1" applyFill="1" applyBorder="1" applyAlignment="1" applyProtection="1">
      <alignment horizontal="center" vertical="top" wrapText="1"/>
    </xf>
    <xf numFmtId="0" fontId="127" fillId="0" borderId="16" xfId="1" applyFont="1" applyFill="1" applyBorder="1" applyAlignment="1" applyProtection="1">
      <alignment vertical="top" wrapText="1"/>
    </xf>
    <xf numFmtId="0" fontId="128" fillId="0" borderId="6" xfId="1" applyFont="1" applyFill="1" applyBorder="1" applyAlignment="1" applyProtection="1">
      <alignment vertical="top" wrapText="1"/>
    </xf>
    <xf numFmtId="0" fontId="129" fillId="0" borderId="14" xfId="1" applyFont="1" applyFill="1" applyBorder="1" applyAlignment="1" applyProtection="1">
      <alignment vertical="center" wrapText="1"/>
    </xf>
    <xf numFmtId="0" fontId="130" fillId="0" borderId="8" xfId="1" applyFont="1" applyFill="1" applyBorder="1" applyAlignment="1" applyProtection="1">
      <alignment horizontal="center" vertical="top" wrapText="1"/>
    </xf>
    <xf numFmtId="0" fontId="131" fillId="0" borderId="4" xfId="1" applyFont="1" applyFill="1" applyBorder="1" applyAlignment="1" applyProtection="1">
      <alignment vertical="top" wrapText="1"/>
    </xf>
    <xf numFmtId="0" fontId="132" fillId="0" borderId="4" xfId="1" applyFont="1" applyFill="1" applyBorder="1" applyAlignment="1" applyProtection="1">
      <alignment horizontal="center" vertical="top" wrapText="1"/>
    </xf>
    <xf numFmtId="0" fontId="133" fillId="0" borderId="2" xfId="1" applyFont="1" applyFill="1" applyBorder="1" applyAlignment="1" applyProtection="1">
      <alignment wrapText="1"/>
    </xf>
    <xf numFmtId="0" fontId="134" fillId="0" borderId="0" xfId="1" applyFont="1" applyFill="1" applyBorder="1" applyAlignment="1" applyProtection="1">
      <alignment wrapText="1"/>
    </xf>
    <xf numFmtId="0" fontId="135" fillId="0" borderId="5" xfId="1" applyFont="1" applyFill="1" applyBorder="1" applyAlignment="1" applyProtection="1">
      <alignment vertical="top" wrapText="1"/>
    </xf>
    <xf numFmtId="0" fontId="136" fillId="0" borderId="10" xfId="1" applyFont="1" applyFill="1" applyBorder="1" applyAlignment="1" applyProtection="1">
      <alignment vertical="top" wrapText="1"/>
    </xf>
    <xf numFmtId="0" fontId="137" fillId="0" borderId="11" xfId="1" applyFont="1" applyFill="1" applyBorder="1" applyAlignment="1" applyProtection="1">
      <alignment vertical="top" wrapText="1"/>
    </xf>
    <xf numFmtId="0" fontId="138" fillId="0" borderId="11" xfId="1" applyFont="1" applyFill="1" applyBorder="1" applyAlignment="1" applyProtection="1">
      <alignment horizontal="center" vertical="top" wrapText="1"/>
    </xf>
    <xf numFmtId="0" fontId="139" fillId="0" borderId="8" xfId="1" applyFont="1" applyFill="1" applyBorder="1" applyAlignment="1" applyProtection="1">
      <alignment vertical="top" wrapText="1"/>
    </xf>
    <xf numFmtId="0" fontId="140" fillId="0" borderId="13" xfId="1" applyFont="1" applyFill="1" applyBorder="1" applyAlignment="1" applyProtection="1">
      <alignment horizontal="center" vertical="top" wrapText="1"/>
    </xf>
    <xf numFmtId="0" fontId="141" fillId="0" borderId="7" xfId="1" applyFont="1" applyFill="1" applyBorder="1" applyAlignment="1" applyProtection="1">
      <alignment vertical="top" wrapText="1"/>
    </xf>
    <xf numFmtId="0" fontId="142" fillId="0" borderId="5" xfId="1" applyFont="1" applyFill="1" applyBorder="1" applyAlignment="1" applyProtection="1">
      <alignment horizontal="center" vertical="top" wrapText="1"/>
    </xf>
    <xf numFmtId="3" fontId="143" fillId="0" borderId="2" xfId="1" applyNumberFormat="1" applyFont="1" applyFill="1" applyBorder="1" applyAlignment="1" applyProtection="1">
      <alignment horizontal="right" vertical="center" wrapText="1"/>
    </xf>
    <xf numFmtId="0" fontId="144" fillId="0" borderId="14" xfId="1" applyFont="1" applyFill="1" applyBorder="1" applyAlignment="1" applyProtection="1">
      <alignment vertical="center" wrapText="1"/>
    </xf>
    <xf numFmtId="0" fontId="145" fillId="0" borderId="3" xfId="1" applyFont="1" applyFill="1" applyBorder="1" applyAlignment="1" applyProtection="1">
      <alignment horizontal="center" vertical="top" wrapText="1"/>
    </xf>
    <xf numFmtId="0" fontId="146" fillId="0" borderId="14" xfId="1" applyFont="1" applyFill="1" applyBorder="1" applyAlignment="1" applyProtection="1">
      <alignment horizontal="center" vertical="top" wrapText="1"/>
    </xf>
    <xf numFmtId="0" fontId="147" fillId="0" borderId="11" xfId="1" applyFont="1" applyFill="1" applyBorder="1" applyAlignment="1" applyProtection="1">
      <alignment horizontal="center" vertical="top" wrapText="1"/>
    </xf>
    <xf numFmtId="0" fontId="148" fillId="0" borderId="9" xfId="1" applyFont="1" applyFill="1" applyBorder="1" applyAlignment="1" applyProtection="1">
      <alignment vertical="top" wrapText="1"/>
    </xf>
    <xf numFmtId="0" fontId="149" fillId="0" borderId="9" xfId="1" applyFont="1" applyFill="1" applyBorder="1" applyAlignment="1" applyProtection="1">
      <alignment horizontal="center" vertical="top" wrapText="1"/>
    </xf>
    <xf numFmtId="0" fontId="150" fillId="0" borderId="4" xfId="1" applyFont="1" applyFill="1" applyBorder="1" applyAlignment="1" applyProtection="1">
      <alignment horizontal="center" vertical="top" wrapText="1"/>
    </xf>
    <xf numFmtId="0" fontId="151" fillId="0" borderId="2" xfId="1" applyFont="1" applyFill="1" applyBorder="1" applyAlignment="1" applyProtection="1"/>
    <xf numFmtId="0" fontId="152" fillId="0" borderId="9" xfId="1" applyFont="1" applyFill="1" applyBorder="1" applyAlignment="1" applyProtection="1"/>
    <xf numFmtId="0" fontId="153" fillId="0" borderId="14" xfId="1" applyFont="1" applyFill="1" applyBorder="1" applyAlignment="1" applyProtection="1"/>
    <xf numFmtId="0" fontId="154" fillId="0" borderId="2" xfId="1" applyFont="1" applyFill="1" applyBorder="1" applyAlignment="1" applyProtection="1">
      <alignment horizontal="center"/>
    </xf>
    <xf numFmtId="0" fontId="155" fillId="0" borderId="14" xfId="1" applyFont="1" applyFill="1" applyBorder="1" applyAlignment="1" applyProtection="1"/>
    <xf numFmtId="164" fontId="156" fillId="0" borderId="0" xfId="1" applyNumberFormat="1" applyFont="1" applyFill="1" applyBorder="1" applyAlignment="1" applyProtection="1">
      <alignment horizontal="right" vertical="center"/>
    </xf>
    <xf numFmtId="0" fontId="158" fillId="0" borderId="1" xfId="1" applyFont="1" applyFill="1" applyBorder="1" applyAlignment="1" applyProtection="1">
      <alignment horizontal="center" vertical="center" wrapText="1"/>
    </xf>
    <xf numFmtId="164" fontId="159" fillId="0" borderId="1" xfId="1" applyNumberFormat="1" applyFont="1" applyFill="1" applyBorder="1" applyAlignment="1" applyProtection="1">
      <alignment horizontal="right" vertical="center"/>
    </xf>
    <xf numFmtId="0" fontId="161" fillId="0" borderId="0" xfId="1" applyFont="1" applyFill="1" applyBorder="1" applyAlignment="1" applyProtection="1">
      <alignment horizontal="center" vertical="top"/>
    </xf>
    <xf numFmtId="0" fontId="162" fillId="0" borderId="0" xfId="1" applyFont="1" applyFill="1" applyBorder="1" applyAlignment="1" applyProtection="1">
      <alignment horizontal="center" vertical="top"/>
    </xf>
    <xf numFmtId="0" fontId="163" fillId="0" borderId="1" xfId="1" applyFont="1" applyFill="1" applyBorder="1" applyAlignment="1" applyProtection="1"/>
    <xf numFmtId="0" fontId="164" fillId="0" borderId="1" xfId="1" applyFont="1" applyFill="1" applyBorder="1" applyAlignment="1" applyProtection="1">
      <alignment horizontal="center" vertical="top"/>
    </xf>
    <xf numFmtId="0" fontId="15" fillId="0" borderId="1" xfId="1" applyFont="1" applyFill="1" applyBorder="1" applyAlignment="1" applyProtection="1">
      <alignment horizontal="center"/>
    </xf>
    <xf numFmtId="0" fontId="14" fillId="0" borderId="0" xfId="1" applyFont="1" applyFill="1" applyBorder="1" applyAlignment="1" applyProtection="1">
      <alignment horizontal="center"/>
    </xf>
    <xf numFmtId="0" fontId="32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22" fillId="0" borderId="0" xfId="1" applyFont="1" applyFill="1" applyBorder="1" applyAlignment="1" applyProtection="1">
      <alignment horizontal="center"/>
    </xf>
    <xf numFmtId="49" fontId="61" fillId="0" borderId="6" xfId="1" applyNumberFormat="1" applyFont="1" applyFill="1" applyBorder="1" applyAlignment="1" applyProtection="1">
      <alignment horizontal="center" vertical="center"/>
    </xf>
    <xf numFmtId="49" fontId="62" fillId="0" borderId="14" xfId="1" applyNumberFormat="1" applyFont="1" applyFill="1" applyBorder="1" applyAlignment="1" applyProtection="1">
      <alignment horizontal="center" vertical="center"/>
    </xf>
    <xf numFmtId="49" fontId="63" fillId="0" borderId="9" xfId="1" applyNumberFormat="1" applyFont="1" applyFill="1" applyBorder="1" applyAlignment="1" applyProtection="1">
      <alignment horizontal="center" vertical="center"/>
    </xf>
    <xf numFmtId="0" fontId="43" fillId="0" borderId="3" xfId="1" applyFont="1" applyFill="1" applyBorder="1" applyAlignment="1" applyProtection="1">
      <alignment horizontal="left" wrapText="1"/>
    </xf>
    <xf numFmtId="0" fontId="35" fillId="0" borderId="0" xfId="1" applyFont="1" applyFill="1" applyBorder="1" applyAlignment="1" applyProtection="1">
      <alignment horizontal="right"/>
    </xf>
    <xf numFmtId="0" fontId="16" fillId="0" borderId="0" xfId="1" applyFont="1" applyFill="1" applyBorder="1" applyAlignment="1" applyProtection="1">
      <alignment horizontal="center" vertical="top"/>
    </xf>
    <xf numFmtId="0" fontId="17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20" fillId="0" borderId="0" xfId="1" applyFont="1" applyFill="1" applyBorder="1" applyAlignment="1" applyProtection="1">
      <alignment horizontal="center" vertical="center" wrapText="1"/>
    </xf>
    <xf numFmtId="0" fontId="21" fillId="0" borderId="0" xfId="1" applyFont="1" applyFill="1" applyBorder="1" applyAlignment="1" applyProtection="1">
      <alignment horizontal="center"/>
    </xf>
    <xf numFmtId="0" fontId="24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horizontal="left"/>
    </xf>
    <xf numFmtId="0" fontId="165" fillId="0" borderId="0" xfId="1" applyFont="1" applyFill="1" applyBorder="1" applyAlignment="1" applyProtection="1">
      <alignment horizontal="center" vertical="top" wrapText="1"/>
    </xf>
    <xf numFmtId="0" fontId="161" fillId="0" borderId="0" xfId="1" applyFont="1" applyFill="1" applyBorder="1" applyAlignment="1" applyProtection="1">
      <alignment horizontal="center" vertical="top"/>
    </xf>
    <xf numFmtId="49" fontId="45" fillId="0" borderId="10" xfId="1" applyNumberFormat="1" applyFont="1" applyFill="1" applyBorder="1" applyAlignment="1" applyProtection="1">
      <alignment horizontal="left" vertical="center" wrapText="1"/>
    </xf>
    <xf numFmtId="0" fontId="46" fillId="0" borderId="7" xfId="1" applyFont="1" applyFill="1" applyBorder="1" applyAlignment="1" applyProtection="1">
      <alignment horizontal="left" vertical="center" wrapText="1"/>
    </xf>
    <xf numFmtId="0" fontId="53" fillId="0" borderId="12" xfId="1" applyFont="1" applyFill="1" applyBorder="1" applyAlignment="1" applyProtection="1">
      <alignment horizontal="left" vertical="center" wrapText="1"/>
    </xf>
    <xf numFmtId="0" fontId="54" fillId="0" borderId="3" xfId="1" applyFont="1" applyFill="1" applyBorder="1" applyAlignment="1" applyProtection="1">
      <alignment horizontal="left" vertical="center" wrapText="1"/>
    </xf>
    <xf numFmtId="0" fontId="47" fillId="0" borderId="4" xfId="1" applyFont="1" applyFill="1" applyBorder="1" applyAlignment="1" applyProtection="1">
      <alignment horizontal="center" vertical="center"/>
    </xf>
    <xf numFmtId="0" fontId="55" fillId="0" borderId="8" xfId="1" applyFont="1" applyFill="1" applyBorder="1" applyAlignment="1" applyProtection="1">
      <alignment horizontal="center"/>
    </xf>
    <xf numFmtId="0" fontId="48" fillId="0" borderId="11" xfId="1" applyFont="1" applyFill="1" applyBorder="1" applyAlignment="1" applyProtection="1">
      <alignment horizontal="center" vertical="center" wrapText="1"/>
    </xf>
    <xf numFmtId="0" fontId="56" fillId="0" borderId="13" xfId="1" applyFont="1" applyFill="1" applyBorder="1" applyAlignment="1" applyProtection="1">
      <alignment horizontal="center" vertical="center" wrapText="1"/>
    </xf>
    <xf numFmtId="0" fontId="49" fillId="0" borderId="6" xfId="1" applyFont="1" applyFill="1" applyBorder="1" applyAlignment="1" applyProtection="1">
      <alignment horizontal="center" wrapText="1"/>
    </xf>
    <xf numFmtId="0" fontId="50" fillId="0" borderId="9" xfId="1" applyFont="1" applyFill="1" applyBorder="1" applyAlignment="1" applyProtection="1">
      <alignment horizontal="center" wrapText="1"/>
    </xf>
    <xf numFmtId="164" fontId="51" fillId="0" borderId="4" xfId="1" applyNumberFormat="1" applyFont="1" applyFill="1" applyBorder="1" applyAlignment="1" applyProtection="1">
      <alignment horizontal="center" vertical="center" wrapText="1"/>
    </xf>
    <xf numFmtId="0" fontId="59" fillId="0" borderId="8" xfId="1" applyFont="1" applyFill="1" applyBorder="1" applyAlignment="1" applyProtection="1">
      <alignment horizontal="center" wrapText="1"/>
    </xf>
    <xf numFmtId="164" fontId="52" fillId="0" borderId="11" xfId="1" applyNumberFormat="1" applyFont="1" applyFill="1" applyBorder="1" applyAlignment="1" applyProtection="1">
      <alignment horizontal="center" vertical="center" wrapText="1"/>
    </xf>
    <xf numFmtId="0" fontId="60" fillId="0" borderId="13" xfId="1" applyFont="1" applyFill="1" applyBorder="1" applyAlignment="1" applyProtection="1">
      <alignment wrapText="1"/>
    </xf>
    <xf numFmtId="0" fontId="157" fillId="0" borderId="1" xfId="1" applyFont="1" applyFill="1" applyBorder="1" applyAlignment="1" applyProtection="1">
      <alignment horizontal="left"/>
    </xf>
    <xf numFmtId="164" fontId="160" fillId="0" borderId="1" xfId="1" applyNumberFormat="1" applyFont="1" applyFill="1" applyBorder="1" applyAlignment="1" applyProtection="1">
      <alignment horizontal="center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6"/>
  <sheetViews>
    <sheetView tabSelected="1" defaultGridColor="0" topLeftCell="A10" colorId="9" zoomScale="115" workbookViewId="0">
      <selection activeCell="T148" sqref="T148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40" t="s">
        <v>3</v>
      </c>
      <c r="H10" s="140"/>
      <c r="I10" s="140"/>
      <c r="J10" s="140"/>
      <c r="K10" s="140"/>
      <c r="L10" s="12"/>
    </row>
    <row r="11" spans="1:13" ht="18.75" customHeight="1" x14ac:dyDescent="0.2">
      <c r="A11" s="150" t="s">
        <v>4</v>
      </c>
      <c r="B11" s="151"/>
      <c r="C11" s="151"/>
      <c r="D11" s="151"/>
      <c r="E11" s="151"/>
      <c r="F11" s="152"/>
      <c r="G11" s="151"/>
      <c r="H11" s="151"/>
      <c r="I11" s="151"/>
      <c r="J11" s="151"/>
      <c r="K11" s="151"/>
      <c r="L11" s="151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53" t="s">
        <v>5</v>
      </c>
      <c r="H13" s="153"/>
      <c r="I13" s="153"/>
      <c r="J13" s="153"/>
      <c r="K13" s="153"/>
      <c r="L13" s="15"/>
    </row>
    <row r="14" spans="1:13" ht="16.5" customHeight="1" x14ac:dyDescent="0.2">
      <c r="A14" s="154" t="s">
        <v>6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</row>
    <row r="15" spans="1:13" ht="15.75" customHeight="1" x14ac:dyDescent="0.2">
      <c r="G15" s="141" t="s">
        <v>7</v>
      </c>
      <c r="H15" s="141"/>
      <c r="I15" s="141"/>
      <c r="J15" s="141"/>
      <c r="K15" s="141"/>
    </row>
    <row r="16" spans="1:13" ht="12" customHeight="1" x14ac:dyDescent="0.2">
      <c r="G16" s="155" t="s">
        <v>8</v>
      </c>
      <c r="H16" s="155"/>
      <c r="I16" s="155"/>
      <c r="J16" s="155"/>
      <c r="K16" s="155"/>
    </row>
    <row r="17" spans="1:12" ht="12" customHeight="1" x14ac:dyDescent="0.2">
      <c r="B17" s="154" t="s">
        <v>9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</row>
    <row r="18" spans="1:12" ht="12" customHeight="1" x14ac:dyDescent="0.2">
      <c r="G18" s="141"/>
      <c r="H18" s="141"/>
      <c r="I18" s="141"/>
      <c r="J18" s="141"/>
      <c r="K18" s="141"/>
    </row>
    <row r="19" spans="1:12" ht="12.75" customHeight="1" x14ac:dyDescent="0.2">
      <c r="G19" s="141" t="s">
        <v>10</v>
      </c>
      <c r="H19" s="141"/>
      <c r="I19" s="141"/>
      <c r="J19" s="141"/>
      <c r="K19" s="141"/>
    </row>
    <row r="20" spans="1:12" ht="11.25" customHeight="1" x14ac:dyDescent="0.2">
      <c r="G20" s="155" t="s">
        <v>11</v>
      </c>
      <c r="H20" s="155"/>
      <c r="I20" s="155"/>
      <c r="J20" s="155"/>
      <c r="K20" s="15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40"/>
      <c r="H22" s="140"/>
      <c r="I22" s="140"/>
      <c r="J22" s="140"/>
      <c r="K22" s="140"/>
      <c r="L22" s="1"/>
    </row>
    <row r="23" spans="1:12" ht="12" customHeight="1" x14ac:dyDescent="0.2">
      <c r="A23" s="157" t="s">
        <v>12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</row>
    <row r="24" spans="1:12" ht="12" customHeight="1" x14ac:dyDescent="0.2">
      <c r="A24" s="156"/>
      <c r="B24" s="156"/>
      <c r="C24" s="156"/>
      <c r="D24" s="20"/>
      <c r="E24" s="20"/>
      <c r="F24" s="21"/>
      <c r="G24" s="20"/>
      <c r="H24" s="20"/>
      <c r="I24" s="20"/>
      <c r="J24" s="20"/>
      <c r="K24" s="20"/>
      <c r="L24" s="22" t="s">
        <v>13</v>
      </c>
    </row>
    <row r="25" spans="1:12" ht="11.25" customHeight="1" x14ac:dyDescent="0.2">
      <c r="A25" s="156"/>
      <c r="B25" s="156"/>
      <c r="C25" s="156"/>
      <c r="D25" s="156"/>
      <c r="E25" s="156"/>
      <c r="F25" s="156"/>
      <c r="G25" s="156"/>
      <c r="H25" s="20"/>
      <c r="I25" s="20"/>
      <c r="J25" s="23" t="s">
        <v>14</v>
      </c>
      <c r="K25" s="24"/>
      <c r="L25" s="25"/>
    </row>
    <row r="26" spans="1:12" ht="12" customHeight="1" x14ac:dyDescent="0.2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26" t="s">
        <v>15</v>
      </c>
      <c r="L26" s="25"/>
    </row>
    <row r="27" spans="1:12" ht="12.75" customHeight="1" x14ac:dyDescent="0.2">
      <c r="C27" s="142"/>
      <c r="D27" s="143"/>
      <c r="E27" s="143"/>
      <c r="F27" s="144"/>
      <c r="G27" s="143"/>
      <c r="H27" s="143"/>
      <c r="I27" s="143"/>
      <c r="K27" s="26" t="s">
        <v>16</v>
      </c>
      <c r="L27" s="28" t="s">
        <v>17</v>
      </c>
    </row>
    <row r="28" spans="1:12" ht="12" customHeight="1" x14ac:dyDescent="0.2">
      <c r="G28" s="17"/>
      <c r="H28" s="29"/>
      <c r="J28" s="30" t="s">
        <v>18</v>
      </c>
      <c r="K28" s="31"/>
      <c r="L28" s="25"/>
    </row>
    <row r="29" spans="1:12" ht="12.75" customHeight="1" x14ac:dyDescent="0.2">
      <c r="G29" s="32" t="s">
        <v>19</v>
      </c>
      <c r="H29" s="33"/>
      <c r="I29" s="34"/>
      <c r="J29" s="35"/>
      <c r="K29" s="25"/>
      <c r="L29" s="25"/>
    </row>
    <row r="30" spans="1:12" ht="13.5" customHeight="1" x14ac:dyDescent="0.2">
      <c r="A30" s="158" t="s">
        <v>20</v>
      </c>
      <c r="B30" s="158"/>
      <c r="C30" s="158"/>
      <c r="D30" s="158"/>
      <c r="E30" s="158"/>
      <c r="F30" s="158"/>
      <c r="G30" s="149" t="s">
        <v>21</v>
      </c>
      <c r="H30" s="149"/>
      <c r="I30" s="36"/>
      <c r="J30" s="37"/>
      <c r="K30" s="25"/>
      <c r="L30" s="25"/>
    </row>
    <row r="31" spans="1:12" ht="30" customHeight="1" x14ac:dyDescent="0.2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38" t="s">
        <v>22</v>
      </c>
    </row>
    <row r="32" spans="1:12" ht="24" customHeight="1" x14ac:dyDescent="0.2">
      <c r="A32" s="161" t="s">
        <v>23</v>
      </c>
      <c r="B32" s="162"/>
      <c r="C32" s="162"/>
      <c r="D32" s="162"/>
      <c r="E32" s="162"/>
      <c r="F32" s="162"/>
      <c r="G32" s="165" t="s">
        <v>24</v>
      </c>
      <c r="H32" s="167" t="s">
        <v>25</v>
      </c>
      <c r="I32" s="169" t="s">
        <v>26</v>
      </c>
      <c r="J32" s="170"/>
      <c r="K32" s="171" t="s">
        <v>27</v>
      </c>
      <c r="L32" s="173" t="s">
        <v>28</v>
      </c>
    </row>
    <row r="33" spans="1:14" ht="46.5" customHeight="1" x14ac:dyDescent="0.2">
      <c r="A33" s="163"/>
      <c r="B33" s="164"/>
      <c r="C33" s="164"/>
      <c r="D33" s="164"/>
      <c r="E33" s="164"/>
      <c r="F33" s="164"/>
      <c r="G33" s="166"/>
      <c r="H33" s="168"/>
      <c r="I33" s="39" t="s">
        <v>29</v>
      </c>
      <c r="J33" s="40" t="s">
        <v>30</v>
      </c>
      <c r="K33" s="172"/>
      <c r="L33" s="174"/>
    </row>
    <row r="34" spans="1:14" ht="11.25" customHeight="1" x14ac:dyDescent="0.2">
      <c r="A34" s="145" t="s">
        <v>31</v>
      </c>
      <c r="B34" s="146"/>
      <c r="C34" s="146"/>
      <c r="D34" s="146"/>
      <c r="E34" s="146"/>
      <c r="F34" s="147"/>
      <c r="G34" s="41">
        <v>2</v>
      </c>
      <c r="H34" s="42">
        <v>3</v>
      </c>
      <c r="I34" s="43" t="s">
        <v>32</v>
      </c>
      <c r="J34" s="44" t="s">
        <v>33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34</v>
      </c>
      <c r="H35" s="41">
        <v>1</v>
      </c>
      <c r="I35" s="52">
        <f>SUM(I36+I47+I67+I88+I95+I115+I141+I160+I170)</f>
        <v>2101800</v>
      </c>
      <c r="J35" s="52">
        <f>SUM(J36+J47+J67+J88+J95+J115+J141+J160+J170)</f>
        <v>2101800</v>
      </c>
      <c r="K35" s="52">
        <f>SUM(K36+K47+K67+K88+K95+K115+K141+K160+K170)</f>
        <v>2067602.0600000003</v>
      </c>
      <c r="L35" s="52">
        <f>SUM(L36+L47+L67+L88+L95+L115+L141+L160+L170)</f>
        <v>2067602.0600000003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35</v>
      </c>
      <c r="H36" s="41">
        <v>2</v>
      </c>
      <c r="I36" s="52">
        <f>SUM(I37+I43)</f>
        <v>1726000</v>
      </c>
      <c r="J36" s="52">
        <f>SUM(J37+J43)</f>
        <v>1726000</v>
      </c>
      <c r="K36" s="52">
        <f>SUM(K37+K43)</f>
        <v>1711352.6</v>
      </c>
      <c r="L36" s="52">
        <f>SUM(L37+L43)</f>
        <v>1711352.6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36</v>
      </c>
      <c r="H37" s="41">
        <v>3</v>
      </c>
      <c r="I37" s="52">
        <f>SUM(I38)</f>
        <v>1699600</v>
      </c>
      <c r="J37" s="52">
        <f>SUM(J38)</f>
        <v>1699600</v>
      </c>
      <c r="K37" s="52">
        <f>SUM(K38)</f>
        <v>1685792.3</v>
      </c>
      <c r="L37" s="52">
        <f>SUM(L38)</f>
        <v>1685792.3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36</v>
      </c>
      <c r="H38" s="41">
        <v>4</v>
      </c>
      <c r="I38" s="52">
        <f>SUM(I39+I41)</f>
        <v>1699600</v>
      </c>
      <c r="J38" s="52">
        <f t="shared" ref="J38:L39" si="0">SUM(J39)</f>
        <v>1699600</v>
      </c>
      <c r="K38" s="52">
        <f t="shared" si="0"/>
        <v>1685792.3</v>
      </c>
      <c r="L38" s="52">
        <f t="shared" si="0"/>
        <v>1685792.3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37</v>
      </c>
      <c r="H39" s="41">
        <v>5</v>
      </c>
      <c r="I39" s="52">
        <f>SUM(I40)</f>
        <v>1699600</v>
      </c>
      <c r="J39" s="52">
        <f t="shared" si="0"/>
        <v>1699600</v>
      </c>
      <c r="K39" s="52">
        <f t="shared" si="0"/>
        <v>1685792.3</v>
      </c>
      <c r="L39" s="52">
        <f t="shared" si="0"/>
        <v>1685792.3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37</v>
      </c>
      <c r="H40" s="41">
        <v>6</v>
      </c>
      <c r="I40" s="68">
        <v>1699600</v>
      </c>
      <c r="J40" s="68">
        <v>1699600</v>
      </c>
      <c r="K40" s="68">
        <v>1685792.3</v>
      </c>
      <c r="L40" s="68">
        <v>1685792.3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38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38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39</v>
      </c>
      <c r="H43" s="41">
        <v>9</v>
      </c>
      <c r="I43" s="52">
        <f t="shared" ref="I43:L45" si="1">I44</f>
        <v>26400</v>
      </c>
      <c r="J43" s="52">
        <f t="shared" si="1"/>
        <v>26400</v>
      </c>
      <c r="K43" s="52">
        <f t="shared" si="1"/>
        <v>25560.3</v>
      </c>
      <c r="L43" s="52">
        <f t="shared" si="1"/>
        <v>25560.3</v>
      </c>
      <c r="M43" s="66"/>
    </row>
    <row r="44" spans="1:14" ht="15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39</v>
      </c>
      <c r="H44" s="41">
        <v>10</v>
      </c>
      <c r="I44" s="52">
        <f t="shared" si="1"/>
        <v>26400</v>
      </c>
      <c r="J44" s="52">
        <f t="shared" si="1"/>
        <v>26400</v>
      </c>
      <c r="K44" s="52">
        <f t="shared" si="1"/>
        <v>25560.3</v>
      </c>
      <c r="L44" s="52">
        <f t="shared" si="1"/>
        <v>25560.3</v>
      </c>
      <c r="M44" s="1"/>
    </row>
    <row r="45" spans="1:14" ht="15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39</v>
      </c>
      <c r="H45" s="41">
        <v>11</v>
      </c>
      <c r="I45" s="52">
        <f t="shared" si="1"/>
        <v>26400</v>
      </c>
      <c r="J45" s="52">
        <f t="shared" si="1"/>
        <v>26400</v>
      </c>
      <c r="K45" s="52">
        <f t="shared" si="1"/>
        <v>25560.3</v>
      </c>
      <c r="L45" s="52">
        <f t="shared" si="1"/>
        <v>25560.3</v>
      </c>
      <c r="M45" s="66"/>
    </row>
    <row r="46" spans="1:14" ht="15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39</v>
      </c>
      <c r="H46" s="41">
        <v>12</v>
      </c>
      <c r="I46" s="68">
        <v>26400</v>
      </c>
      <c r="J46" s="68">
        <v>26400</v>
      </c>
      <c r="K46" s="68">
        <v>25560.3</v>
      </c>
      <c r="L46" s="68">
        <v>25560.3</v>
      </c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40</v>
      </c>
      <c r="H47" s="41">
        <v>13</v>
      </c>
      <c r="I47" s="52">
        <f t="shared" ref="I47:L49" si="2">I48</f>
        <v>211400</v>
      </c>
      <c r="J47" s="52">
        <f t="shared" si="2"/>
        <v>211400</v>
      </c>
      <c r="K47" s="52">
        <f t="shared" si="2"/>
        <v>194519.86000000002</v>
      </c>
      <c r="L47" s="52">
        <f t="shared" si="2"/>
        <v>194519.86000000002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40</v>
      </c>
      <c r="H48" s="41">
        <v>14</v>
      </c>
      <c r="I48" s="52">
        <f t="shared" si="2"/>
        <v>211400</v>
      </c>
      <c r="J48" s="52">
        <f t="shared" si="2"/>
        <v>211400</v>
      </c>
      <c r="K48" s="52">
        <f t="shared" si="2"/>
        <v>194519.86000000002</v>
      </c>
      <c r="L48" s="52">
        <f t="shared" si="2"/>
        <v>194519.86000000002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40</v>
      </c>
      <c r="H49" s="41">
        <v>15</v>
      </c>
      <c r="I49" s="52">
        <f t="shared" si="2"/>
        <v>211400</v>
      </c>
      <c r="J49" s="52">
        <f t="shared" si="2"/>
        <v>211400</v>
      </c>
      <c r="K49" s="52">
        <f t="shared" si="2"/>
        <v>194519.86000000002</v>
      </c>
      <c r="L49" s="52">
        <f t="shared" si="2"/>
        <v>194519.86000000002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40</v>
      </c>
      <c r="H50" s="41">
        <v>16</v>
      </c>
      <c r="I50" s="52">
        <f>SUM(I51:I66)</f>
        <v>211400</v>
      </c>
      <c r="J50" s="52">
        <f>SUM(J51:J66)</f>
        <v>211400</v>
      </c>
      <c r="K50" s="52">
        <f>SUM(K51:K66)</f>
        <v>194519.86000000002</v>
      </c>
      <c r="L50" s="52">
        <f>SUM(L51:L66)</f>
        <v>194519.86000000002</v>
      </c>
      <c r="M50" s="66"/>
      <c r="N50" s="1"/>
    </row>
    <row r="51" spans="1:14" ht="15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41</v>
      </c>
      <c r="H51" s="41">
        <v>17</v>
      </c>
      <c r="I51" s="68">
        <v>67900</v>
      </c>
      <c r="J51" s="68">
        <v>67900</v>
      </c>
      <c r="K51" s="68">
        <v>56771.38</v>
      </c>
      <c r="L51" s="68">
        <v>56771.38</v>
      </c>
      <c r="M51" s="66"/>
      <c r="N51" s="1"/>
    </row>
    <row r="52" spans="1:14" ht="15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42</v>
      </c>
      <c r="H52" s="41">
        <v>18</v>
      </c>
      <c r="I52" s="68">
        <v>1000</v>
      </c>
      <c r="J52" s="68">
        <v>1000</v>
      </c>
      <c r="K52" s="68">
        <v>1000</v>
      </c>
      <c r="L52" s="68">
        <v>1000</v>
      </c>
      <c r="M52" s="66"/>
      <c r="N52" s="1"/>
    </row>
    <row r="53" spans="1:14" ht="15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43</v>
      </c>
      <c r="H53" s="41">
        <v>19</v>
      </c>
      <c r="I53" s="68">
        <v>1800</v>
      </c>
      <c r="J53" s="68">
        <v>1800</v>
      </c>
      <c r="K53" s="68">
        <v>1761.76</v>
      </c>
      <c r="L53" s="68">
        <v>1761.76</v>
      </c>
      <c r="M53" s="66"/>
      <c r="N53" s="1"/>
    </row>
    <row r="54" spans="1:14" ht="15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44</v>
      </c>
      <c r="H54" s="41">
        <v>20</v>
      </c>
      <c r="I54" s="68">
        <v>2600</v>
      </c>
      <c r="J54" s="68">
        <v>2600</v>
      </c>
      <c r="K54" s="68">
        <v>2608.9</v>
      </c>
      <c r="L54" s="68">
        <v>2608.9</v>
      </c>
      <c r="M54" s="66"/>
      <c r="N54" s="1"/>
    </row>
    <row r="55" spans="1:14" ht="15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45</v>
      </c>
      <c r="H55" s="41">
        <v>21</v>
      </c>
      <c r="I55" s="68">
        <v>200</v>
      </c>
      <c r="J55" s="68">
        <v>200</v>
      </c>
      <c r="K55" s="68">
        <v>200</v>
      </c>
      <c r="L55" s="68">
        <v>200</v>
      </c>
      <c r="M55" s="66"/>
      <c r="N55" s="1"/>
    </row>
    <row r="56" spans="1:14" ht="15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46</v>
      </c>
      <c r="H56" s="41">
        <v>22</v>
      </c>
      <c r="I56" s="68">
        <v>1000</v>
      </c>
      <c r="J56" s="68">
        <v>1000</v>
      </c>
      <c r="K56" s="68">
        <v>1000</v>
      </c>
      <c r="L56" s="68">
        <v>1000</v>
      </c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47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48</v>
      </c>
      <c r="H58" s="41">
        <v>24</v>
      </c>
      <c r="I58" s="68"/>
      <c r="J58" s="68"/>
      <c r="K58" s="68"/>
      <c r="L58" s="68"/>
      <c r="M58" s="66"/>
      <c r="N58" s="1"/>
    </row>
    <row r="59" spans="1:14" ht="27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49</v>
      </c>
      <c r="H59" s="41">
        <v>25</v>
      </c>
      <c r="I59" s="68">
        <v>4900</v>
      </c>
      <c r="J59" s="68">
        <v>4900</v>
      </c>
      <c r="K59" s="68">
        <v>4900</v>
      </c>
      <c r="L59" s="68">
        <v>4900</v>
      </c>
      <c r="M59" s="66"/>
      <c r="N59" s="1"/>
    </row>
    <row r="60" spans="1:14" ht="15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50</v>
      </c>
      <c r="H60" s="41">
        <v>26</v>
      </c>
      <c r="I60" s="68">
        <v>1800</v>
      </c>
      <c r="J60" s="68">
        <v>1800</v>
      </c>
      <c r="K60" s="68">
        <v>1800</v>
      </c>
      <c r="L60" s="68">
        <v>1800</v>
      </c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51</v>
      </c>
      <c r="H61" s="41">
        <v>27</v>
      </c>
      <c r="I61" s="68"/>
      <c r="J61" s="68"/>
      <c r="K61" s="68"/>
      <c r="L61" s="68"/>
      <c r="M61" s="66"/>
      <c r="N61" s="1"/>
    </row>
    <row r="62" spans="1:14" ht="15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52</v>
      </c>
      <c r="H62" s="41">
        <v>28</v>
      </c>
      <c r="I62" s="68">
        <v>75100</v>
      </c>
      <c r="J62" s="68">
        <v>75100</v>
      </c>
      <c r="K62" s="68">
        <v>74236.289999999994</v>
      </c>
      <c r="L62" s="68">
        <v>74236.289999999994</v>
      </c>
      <c r="M62" s="66"/>
      <c r="N62" s="1"/>
    </row>
    <row r="63" spans="1:14" ht="15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53</v>
      </c>
      <c r="H63" s="41">
        <v>29</v>
      </c>
      <c r="I63" s="68">
        <v>9200</v>
      </c>
      <c r="J63" s="68">
        <v>9200</v>
      </c>
      <c r="K63" s="68">
        <v>9200</v>
      </c>
      <c r="L63" s="68">
        <v>9200</v>
      </c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54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55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56</v>
      </c>
      <c r="H66" s="41">
        <v>32</v>
      </c>
      <c r="I66" s="68">
        <v>45900</v>
      </c>
      <c r="J66" s="68">
        <v>45900</v>
      </c>
      <c r="K66" s="68">
        <v>41041.53</v>
      </c>
      <c r="L66" s="68">
        <v>41041.53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57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58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59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59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60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61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62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63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63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60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61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62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64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65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66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67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68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69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69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69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69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70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71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71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71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72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73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74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75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76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76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76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77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78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79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79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79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80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81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82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83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83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83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84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85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85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85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86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87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88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88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88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89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90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91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91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91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91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92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92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92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92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93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93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93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93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94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94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94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95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96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96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96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96</v>
      </c>
      <c r="H140" s="41">
        <v>106</v>
      </c>
      <c r="I140" s="68"/>
      <c r="J140" s="68"/>
      <c r="K140" s="68"/>
      <c r="L140" s="68"/>
    </row>
    <row r="141" spans="1:12" ht="15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97</v>
      </c>
      <c r="H141" s="41">
        <v>107</v>
      </c>
      <c r="I141" s="52">
        <f>SUM(I142+I147+I155)</f>
        <v>164400</v>
      </c>
      <c r="J141" s="52">
        <f>SUM(J142+J147+J155)</f>
        <v>164400</v>
      </c>
      <c r="K141" s="52">
        <f>SUM(K142+K147+K155)</f>
        <v>161729.60000000001</v>
      </c>
      <c r="L141" s="52">
        <f>SUM(L142+L147+L155)</f>
        <v>161729.60000000001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98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98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98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99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100</v>
      </c>
      <c r="H146" s="41">
        <v>112</v>
      </c>
      <c r="I146" s="68"/>
      <c r="J146" s="68"/>
      <c r="K146" s="68"/>
      <c r="L146" s="68"/>
    </row>
    <row r="147" spans="1:12" ht="15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101</v>
      </c>
      <c r="H147" s="41">
        <v>113</v>
      </c>
      <c r="I147" s="52">
        <f t="shared" ref="I147:L148" si="14">I148</f>
        <v>128100</v>
      </c>
      <c r="J147" s="52">
        <f t="shared" si="14"/>
        <v>128100</v>
      </c>
      <c r="K147" s="52">
        <f t="shared" si="14"/>
        <v>126461.7</v>
      </c>
      <c r="L147" s="52">
        <f t="shared" si="14"/>
        <v>126461.7</v>
      </c>
    </row>
    <row r="148" spans="1:12" ht="15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102</v>
      </c>
      <c r="H148" s="41">
        <v>114</v>
      </c>
      <c r="I148" s="52">
        <f t="shared" si="14"/>
        <v>128100</v>
      </c>
      <c r="J148" s="52">
        <f t="shared" si="14"/>
        <v>128100</v>
      </c>
      <c r="K148" s="52">
        <f t="shared" si="14"/>
        <v>126461.7</v>
      </c>
      <c r="L148" s="52">
        <f t="shared" si="14"/>
        <v>126461.7</v>
      </c>
    </row>
    <row r="149" spans="1:12" ht="15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102</v>
      </c>
      <c r="H149" s="41">
        <v>115</v>
      </c>
      <c r="I149" s="52">
        <f>SUM(I150:I151)</f>
        <v>128100</v>
      </c>
      <c r="J149" s="52">
        <f>SUM(J150:J151)</f>
        <v>128100</v>
      </c>
      <c r="K149" s="52">
        <f>SUM(K150:K151)</f>
        <v>126461.7</v>
      </c>
      <c r="L149" s="52">
        <f>SUM(L150:L151)</f>
        <v>126461.7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103</v>
      </c>
      <c r="H150" s="41">
        <v>116</v>
      </c>
      <c r="I150" s="68"/>
      <c r="J150" s="68"/>
      <c r="K150" s="68"/>
      <c r="L150" s="68"/>
    </row>
    <row r="151" spans="1:12" ht="15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104</v>
      </c>
      <c r="H151" s="41">
        <v>117</v>
      </c>
      <c r="I151" s="68">
        <v>128100</v>
      </c>
      <c r="J151" s="68">
        <v>128100</v>
      </c>
      <c r="K151" s="68">
        <v>126461.7</v>
      </c>
      <c r="L151" s="68">
        <v>126461.7</v>
      </c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105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105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105</v>
      </c>
      <c r="H154" s="41">
        <v>120</v>
      </c>
      <c r="I154" s="68"/>
      <c r="J154" s="68"/>
      <c r="K154" s="68"/>
      <c r="L154" s="68"/>
    </row>
    <row r="155" spans="1:12" ht="15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106</v>
      </c>
      <c r="H155" s="41">
        <v>121</v>
      </c>
      <c r="I155" s="52">
        <f t="shared" ref="I155:L156" si="15">I156</f>
        <v>36300</v>
      </c>
      <c r="J155" s="52">
        <f t="shared" si="15"/>
        <v>36300</v>
      </c>
      <c r="K155" s="52">
        <f t="shared" si="15"/>
        <v>35267.9</v>
      </c>
      <c r="L155" s="52">
        <f t="shared" si="15"/>
        <v>35267.9</v>
      </c>
    </row>
    <row r="156" spans="1:12" ht="15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106</v>
      </c>
      <c r="H156" s="41">
        <v>122</v>
      </c>
      <c r="I156" s="52">
        <f t="shared" si="15"/>
        <v>36300</v>
      </c>
      <c r="J156" s="52">
        <f t="shared" si="15"/>
        <v>36300</v>
      </c>
      <c r="K156" s="52">
        <f t="shared" si="15"/>
        <v>35267.9</v>
      </c>
      <c r="L156" s="52">
        <f t="shared" si="15"/>
        <v>35267.9</v>
      </c>
    </row>
    <row r="157" spans="1:12" ht="15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106</v>
      </c>
      <c r="H157" s="41">
        <v>123</v>
      </c>
      <c r="I157" s="52">
        <f>SUM(I158:I159)</f>
        <v>36300</v>
      </c>
      <c r="J157" s="52">
        <f>SUM(J158:J159)</f>
        <v>36300</v>
      </c>
      <c r="K157" s="52">
        <f>SUM(K158:K159)</f>
        <v>35267.9</v>
      </c>
      <c r="L157" s="52">
        <f>SUM(L158:L159)</f>
        <v>35267.9</v>
      </c>
    </row>
    <row r="158" spans="1:12" ht="15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107</v>
      </c>
      <c r="H158" s="41">
        <v>124</v>
      </c>
      <c r="I158" s="68">
        <v>36300</v>
      </c>
      <c r="J158" s="68">
        <v>36300</v>
      </c>
      <c r="K158" s="68">
        <v>35267.9</v>
      </c>
      <c r="L158" s="68">
        <v>35267.9</v>
      </c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108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109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109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110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110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111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112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113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114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114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114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115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116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116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116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116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117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118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118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119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120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121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122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123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124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125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126</v>
      </c>
      <c r="H185" s="41">
        <v>151</v>
      </c>
      <c r="I185" s="68"/>
      <c r="J185" s="68"/>
      <c r="K185" s="68"/>
      <c r="L185" s="68"/>
    </row>
    <row r="186" spans="1:12" ht="45" customHeight="1" x14ac:dyDescent="0.2">
      <c r="A186" s="47">
        <v>3</v>
      </c>
      <c r="B186" s="50"/>
      <c r="C186" s="48"/>
      <c r="D186" s="49"/>
      <c r="E186" s="49"/>
      <c r="F186" s="51"/>
      <c r="G186" s="106" t="s">
        <v>127</v>
      </c>
      <c r="H186" s="41">
        <v>152</v>
      </c>
      <c r="I186" s="52">
        <f>SUM(I187+I240+I305)</f>
        <v>97700</v>
      </c>
      <c r="J186" s="52">
        <f>SUM(J187+J240+J305)</f>
        <v>97700</v>
      </c>
      <c r="K186" s="52">
        <f>SUM(K187+K240+K305)</f>
        <v>97634.78</v>
      </c>
      <c r="L186" s="52">
        <f>SUM(L187+L240+L305)</f>
        <v>97634.78</v>
      </c>
    </row>
    <row r="187" spans="1:12" ht="15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128</v>
      </c>
      <c r="H187" s="41">
        <v>153</v>
      </c>
      <c r="I187" s="52">
        <f>SUM(I188+I211+I218+I230+I234)</f>
        <v>97700</v>
      </c>
      <c r="J187" s="52">
        <f>SUM(J188+J211+J218+J230+J234)</f>
        <v>97700</v>
      </c>
      <c r="K187" s="52">
        <f>SUM(K188+K211+K218+K230+K234)</f>
        <v>97634.78</v>
      </c>
      <c r="L187" s="52">
        <f>SUM(L188+L211+L218+L230+L234)</f>
        <v>97634.78</v>
      </c>
    </row>
    <row r="188" spans="1:12" ht="15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129</v>
      </c>
      <c r="H188" s="41">
        <v>154</v>
      </c>
      <c r="I188" s="52">
        <f>SUM(I189+I192+I197+I203+I208)</f>
        <v>89300</v>
      </c>
      <c r="J188" s="52">
        <f>SUM(J189+J192+J197+J203+J208)</f>
        <v>89300</v>
      </c>
      <c r="K188" s="52">
        <f>SUM(K189+K192+K197+K203+K208)</f>
        <v>89234.78</v>
      </c>
      <c r="L188" s="52">
        <f>SUM(L189+L192+L197+L203+L208)</f>
        <v>89234.78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130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130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130</v>
      </c>
      <c r="H191" s="41">
        <v>157</v>
      </c>
      <c r="I191" s="68"/>
      <c r="J191" s="68"/>
      <c r="K191" s="68"/>
      <c r="L191" s="68"/>
    </row>
    <row r="192" spans="1:12" ht="15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131</v>
      </c>
      <c r="H192" s="41">
        <v>158</v>
      </c>
      <c r="I192" s="52">
        <f>I193</f>
        <v>64300</v>
      </c>
      <c r="J192" s="52">
        <f>J193</f>
        <v>64300</v>
      </c>
      <c r="K192" s="52">
        <f>K193</f>
        <v>64264.78</v>
      </c>
      <c r="L192" s="52">
        <f>L193</f>
        <v>64264.78</v>
      </c>
    </row>
    <row r="193" spans="1:12" ht="15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131</v>
      </c>
      <c r="H193" s="41">
        <v>159</v>
      </c>
      <c r="I193" s="52">
        <f>SUM(I194:I196)</f>
        <v>64300</v>
      </c>
      <c r="J193" s="52">
        <f>SUM(J194:J196)</f>
        <v>64300</v>
      </c>
      <c r="K193" s="52">
        <f>SUM(K194:K196)</f>
        <v>64264.78</v>
      </c>
      <c r="L193" s="52">
        <f>SUM(L194:L196)</f>
        <v>64264.78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132</v>
      </c>
      <c r="H194" s="41">
        <v>160</v>
      </c>
      <c r="I194" s="68"/>
      <c r="J194" s="68"/>
      <c r="K194" s="68"/>
      <c r="L194" s="68"/>
    </row>
    <row r="195" spans="1:12" ht="15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133</v>
      </c>
      <c r="H195" s="41">
        <v>161</v>
      </c>
      <c r="I195" s="68">
        <v>64300</v>
      </c>
      <c r="J195" s="68">
        <v>64300</v>
      </c>
      <c r="K195" s="68">
        <v>64264.78</v>
      </c>
      <c r="L195" s="68">
        <v>64264.78</v>
      </c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134</v>
      </c>
      <c r="H196" s="41">
        <v>162</v>
      </c>
      <c r="I196" s="68"/>
      <c r="J196" s="68"/>
      <c r="K196" s="68"/>
      <c r="L196" s="68"/>
    </row>
    <row r="197" spans="1:12" ht="15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135</v>
      </c>
      <c r="H197" s="41">
        <v>163</v>
      </c>
      <c r="I197" s="52">
        <f>I198</f>
        <v>25000</v>
      </c>
      <c r="J197" s="52">
        <f>J198</f>
        <v>25000</v>
      </c>
      <c r="K197" s="52">
        <f>K198</f>
        <v>24970</v>
      </c>
      <c r="L197" s="52">
        <f>L198</f>
        <v>24970</v>
      </c>
    </row>
    <row r="198" spans="1:12" ht="15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135</v>
      </c>
      <c r="H198" s="41">
        <v>164</v>
      </c>
      <c r="I198" s="52">
        <f>SUM(I199:I202)</f>
        <v>25000</v>
      </c>
      <c r="J198" s="52">
        <f>SUM(J199:J202)</f>
        <v>25000</v>
      </c>
      <c r="K198" s="52">
        <f>SUM(K199:K202)</f>
        <v>24970</v>
      </c>
      <c r="L198" s="52">
        <f>SUM(L199:L202)</f>
        <v>24970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136</v>
      </c>
      <c r="H199" s="41">
        <v>165</v>
      </c>
      <c r="I199" s="68"/>
      <c r="J199" s="68"/>
      <c r="K199" s="68"/>
      <c r="L199" s="68"/>
    </row>
    <row r="200" spans="1:12" ht="15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137</v>
      </c>
      <c r="H200" s="41">
        <v>166</v>
      </c>
      <c r="I200" s="68">
        <v>11000</v>
      </c>
      <c r="J200" s="68">
        <v>11000</v>
      </c>
      <c r="K200" s="68">
        <v>10970</v>
      </c>
      <c r="L200" s="68">
        <v>10970</v>
      </c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138</v>
      </c>
      <c r="H201" s="41">
        <v>167</v>
      </c>
      <c r="I201" s="68"/>
      <c r="J201" s="68"/>
      <c r="K201" s="68"/>
      <c r="L201" s="68"/>
    </row>
    <row r="202" spans="1:12" ht="27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139</v>
      </c>
      <c r="H202" s="41">
        <v>168</v>
      </c>
      <c r="I202" s="68">
        <v>14000</v>
      </c>
      <c r="J202" s="68">
        <v>14000</v>
      </c>
      <c r="K202" s="68">
        <v>14000</v>
      </c>
      <c r="L202" s="68">
        <v>14000</v>
      </c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140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140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141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142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143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144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144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144</v>
      </c>
      <c r="H210" s="41">
        <v>176</v>
      </c>
      <c r="I210" s="68"/>
      <c r="J210" s="68"/>
      <c r="K210" s="68"/>
      <c r="L210" s="68"/>
    </row>
    <row r="211" spans="1:12" ht="15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145</v>
      </c>
      <c r="H211" s="41">
        <v>177</v>
      </c>
      <c r="I211" s="52">
        <f t="shared" ref="I211:L212" si="20">I212</f>
        <v>8400</v>
      </c>
      <c r="J211" s="52">
        <f t="shared" si="20"/>
        <v>8400</v>
      </c>
      <c r="K211" s="52">
        <f t="shared" si="20"/>
        <v>8400</v>
      </c>
      <c r="L211" s="52">
        <f t="shared" si="20"/>
        <v>8400</v>
      </c>
    </row>
    <row r="212" spans="1:12" ht="15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145</v>
      </c>
      <c r="H212" s="41">
        <v>178</v>
      </c>
      <c r="I212" s="52">
        <f t="shared" si="20"/>
        <v>8400</v>
      </c>
      <c r="J212" s="52">
        <f t="shared" si="20"/>
        <v>8400</v>
      </c>
      <c r="K212" s="52">
        <f t="shared" si="20"/>
        <v>8400</v>
      </c>
      <c r="L212" s="52">
        <f t="shared" si="20"/>
        <v>8400</v>
      </c>
    </row>
    <row r="213" spans="1:12" ht="15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145</v>
      </c>
      <c r="H213" s="41">
        <v>179</v>
      </c>
      <c r="I213" s="52">
        <f>SUM(I214:I217)</f>
        <v>8400</v>
      </c>
      <c r="J213" s="52">
        <f>SUM(J214:J217)</f>
        <v>8400</v>
      </c>
      <c r="K213" s="52">
        <f>SUM(K214:K217)</f>
        <v>8400</v>
      </c>
      <c r="L213" s="52">
        <f>SUM(L214:L217)</f>
        <v>8400</v>
      </c>
    </row>
    <row r="214" spans="1:12" ht="27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146</v>
      </c>
      <c r="H214" s="41">
        <v>180</v>
      </c>
      <c r="I214" s="68">
        <v>8400</v>
      </c>
      <c r="J214" s="68">
        <v>8400</v>
      </c>
      <c r="K214" s="68">
        <v>8400</v>
      </c>
      <c r="L214" s="68">
        <v>8400</v>
      </c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147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148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149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150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151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151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151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152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152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153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154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155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156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157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152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158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158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159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159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160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160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160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161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162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163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164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165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166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167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167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168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169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170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171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172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173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174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174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175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176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177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177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178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179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180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180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181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182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183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183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183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184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184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184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185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185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186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187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188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189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167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167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190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169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170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171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172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191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192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192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193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194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195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195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196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197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198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198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199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200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201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201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201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184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184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184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185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185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186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187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202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203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189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167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167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190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169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170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171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172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191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204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204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205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206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207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207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208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209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210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210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211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212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213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213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214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184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184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184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215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215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216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217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218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166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166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167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190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169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170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171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172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191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204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204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205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206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207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207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208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209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210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210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211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219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213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213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213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184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184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184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215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215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216</v>
      </c>
      <c r="H368" s="41">
        <v>334</v>
      </c>
      <c r="I368" s="68"/>
      <c r="J368" s="68"/>
      <c r="K368" s="68"/>
      <c r="L368" s="68"/>
    </row>
    <row r="369" spans="1:12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217</v>
      </c>
      <c r="H369" s="41">
        <v>335</v>
      </c>
      <c r="I369" s="68"/>
      <c r="J369" s="68"/>
      <c r="K369" s="68"/>
      <c r="L369" s="68"/>
    </row>
    <row r="370" spans="1:12" ht="15" customHeight="1" x14ac:dyDescent="0.2">
      <c r="A370" s="33"/>
      <c r="B370" s="33"/>
      <c r="C370" s="128"/>
      <c r="D370" s="129"/>
      <c r="E370" s="130"/>
      <c r="F370" s="131"/>
      <c r="G370" s="132" t="s">
        <v>220</v>
      </c>
      <c r="H370" s="41">
        <v>336</v>
      </c>
      <c r="I370" s="52">
        <f>SUM(I35+I186)</f>
        <v>2199500</v>
      </c>
      <c r="J370" s="52">
        <f>SUM(J35+J186)</f>
        <v>2199500</v>
      </c>
      <c r="K370" s="52">
        <f>SUM(K35+K186)</f>
        <v>2165236.8400000003</v>
      </c>
      <c r="L370" s="52">
        <f>SUM(L35+L186)</f>
        <v>2165236.8400000003</v>
      </c>
    </row>
    <row r="371" spans="1:12" ht="18.75" customHeight="1" x14ac:dyDescent="0.2">
      <c r="G371" s="46"/>
      <c r="H371" s="19"/>
      <c r="I371" s="133"/>
      <c r="J371" s="133"/>
      <c r="K371" s="133"/>
      <c r="L371" s="133"/>
    </row>
    <row r="372" spans="1:12" ht="18.75" customHeight="1" x14ac:dyDescent="0.2">
      <c r="A372" s="175" t="s">
        <v>221</v>
      </c>
      <c r="B372" s="175"/>
      <c r="C372" s="175"/>
      <c r="D372" s="175"/>
      <c r="E372" s="175"/>
      <c r="F372" s="175"/>
      <c r="G372" s="175"/>
      <c r="H372" s="134"/>
      <c r="I372" s="135"/>
      <c r="J372" s="176" t="s">
        <v>222</v>
      </c>
      <c r="K372" s="176"/>
      <c r="L372" s="176"/>
    </row>
    <row r="373" spans="1:12" ht="13.5" customHeight="1" x14ac:dyDescent="0.2">
      <c r="A373" s="160" t="s">
        <v>223</v>
      </c>
      <c r="B373" s="160"/>
      <c r="C373" s="160"/>
      <c r="D373" s="160"/>
      <c r="E373" s="160"/>
      <c r="F373" s="160"/>
      <c r="G373" s="160"/>
      <c r="H373" s="160"/>
      <c r="I373" s="136" t="s">
        <v>224</v>
      </c>
      <c r="J373" s="20"/>
      <c r="K373" s="160" t="s">
        <v>225</v>
      </c>
      <c r="L373" s="160"/>
    </row>
    <row r="374" spans="1:12" ht="15.75" customHeight="1" x14ac:dyDescent="0.2">
      <c r="I374" s="137"/>
      <c r="K374" s="137"/>
      <c r="L374" s="137"/>
    </row>
    <row r="375" spans="1:12" ht="15.75" customHeight="1" x14ac:dyDescent="0.2">
      <c r="A375" s="175" t="s">
        <v>226</v>
      </c>
      <c r="B375" s="175"/>
      <c r="C375" s="175"/>
      <c r="D375" s="175"/>
      <c r="E375" s="175"/>
      <c r="F375" s="175"/>
      <c r="G375" s="175"/>
      <c r="H375" s="138"/>
      <c r="I375" s="139"/>
      <c r="J375" s="140" t="s">
        <v>227</v>
      </c>
      <c r="K375" s="140"/>
      <c r="L375" s="140"/>
    </row>
    <row r="376" spans="1:12" ht="26.25" customHeight="1" x14ac:dyDescent="0.2">
      <c r="A376" s="159" t="s">
        <v>228</v>
      </c>
      <c r="B376" s="159"/>
      <c r="C376" s="159"/>
      <c r="D376" s="159"/>
      <c r="E376" s="159"/>
      <c r="F376" s="159"/>
      <c r="G376" s="159"/>
      <c r="H376" s="159"/>
      <c r="I376" s="136" t="s">
        <v>224</v>
      </c>
      <c r="J376" s="20"/>
      <c r="K376" s="160" t="s">
        <v>225</v>
      </c>
      <c r="L376" s="160"/>
    </row>
  </sheetData>
  <mergeCells count="34"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Buhalterija-2</cp:lastModifiedBy>
  <dcterms:modified xsi:type="dcterms:W3CDTF">2026-03-02T05:36:23Z</dcterms:modified>
</cp:coreProperties>
</file>