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<sst xmlns:xsd="http://www.w3.org/2001/XMLSchema" xmlns:xsi="http://www.w3.org/2001/XMLSchema-instance" xmlns="http://schemas.openxmlformats.org/spreadsheetml/2006/main">
  <si>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</si>
  <si>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</si>
  <si>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</si>
  <si>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Ramygalos kultūros centras 188213593 Vadoklių g. 14, Ramygala,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</si>
  <si>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</si>
  <si>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</si>
  <si>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</si>
  <si>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</si>
  <si>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</si>
  <si>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</si>
  <si>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FA-2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</si>
  <si>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</si>
  <si>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</si>
  <si>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</si>
  <si>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</si>
  <si>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</si>
  <si>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</si>
  <si>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</si>
  <si>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188213593</t>
  </si>
  <si>
    <t>Programos</t>
  </si>
  <si>
    <t>03</t>
  </si>
  <si>
    <t xml:space="preserve">Finansavimo šaltinio</t>
  </si>
  <si>
    <t>Priemonė:</t>
  </si>
  <si>
    <t xml:space="preserve">Valstybės funkcijos</t>
  </si>
  <si>
    <t>08</t>
  </si>
  <si>
    <t>02</t>
  </si>
  <si>
    <t>01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</si>
  <si>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</si>
  <si>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</si>
  <si>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</si>
  <si>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</si>
  <si>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</si>
  <si>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</si>
  <si>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</si>
  <si>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</si>
  <si>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</si>
  <si>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</si>
  <si>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</si>
  <si>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</si>
  <si>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</si>
  <si>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</si>
  <si>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</si>
  <si>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</si>
  <si>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</si>
  <si>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</si>
  <si>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</si>
  <si>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</si>
  <si>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</si>
  <si>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</si>
  <si>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</si>
  <si>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</si>
  <si>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</si>
  <si>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</si>
  <si>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</si>
  <si>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</si>
  <si>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</si>
  <si>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</si>
  <si>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</si>
  <si>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</si>
  <si>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</si>
  <si>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</si>
  <si>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</si>
  <si>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</si>
  <si>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</si>
  <si>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</si>
  <si>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</si>
  <si>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</si>
  <si>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</si>
  <si>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</si>
  <si>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</si>
  <si>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</si>
  <si>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</si>
  <si>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</si>
  <si>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</si>
  <si>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</si>
  <si>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</si>
  <si>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</si>
  <si>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</si>
  <si>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</si>
  <si>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</si>
  <si>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</si>
  <si>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</si>
  <si>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</si>
  <si>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</si>
  <si>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</si>
  <si>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</si>
  <si>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</si>
  <si>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</si>
  <si>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</si>
  <si>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</si>
  <si>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</si>
  <si>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</si>
  <si>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</si>
  <si>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</si>
  <si>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</si>
  <si>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</si>
  <si>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</si>
  <si>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</si>
  <si>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</si>
  <si>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</si>
  <si>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</si>
  <si>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</si>
  <si>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</si>
  <si>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</si>
  <si>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</si>
  <si>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</si>
  <si>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</si>
  <si>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</si>
  <si>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</si>
  <si>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</si>
  <si>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</si>
  <si>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</si>
  <si>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</si>
  <si>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</si>
  <si>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</si>
  <si>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</si>
  <si>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</si>
  <si>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</si>
  <si>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</si>
  <si>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</si>
  <si>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</si>
  <si>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</si>
  <si>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</si>
  <si>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</si>
  <si>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</si>
  <si>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</si>
  <si>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</si>
  <si>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</si>
  <si>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</si>
  <si>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</si>
  <si>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</si>
  <si>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</si>
  <si>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</si>
  <si>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</si>
  <si>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</si>
  <si>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</si>
  <si>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</si>
  <si>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</si>
  <si>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</si>
  <si>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</si>
  <si>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</si>
  <si>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</si>
  <si>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</si>
  <si>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</si>
  <si>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</si>
  <si>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</si>
  <si>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</si>
  <si>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</si>
  <si>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</si>
  <si>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</si>
  <si>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</si>
  <si>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</si>
  <si>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</si>
  <si>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</si>
  <si>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</si>
  <si>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</si>
  <si>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</si>
  <si>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</si>
  <si>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</si>
  <si>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</si>
  <si>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</si>
  <si>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</si>
  <si>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</si>
  <si>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</si>
  <si>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</si>
  <si>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</si>
  <si>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</si>
  <si>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</si>
  <si>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</si>
  <si>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</si>
  <si>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</si>
  <si>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</si>
  <si>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</si>
  <si>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</si>
  <si>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</si>
  <si>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</si>
  <si>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</si>
  <si>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</si>
  <si>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</si>
  <si>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</si>
  <si>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</si>
  <si>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</si>
  <si>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</si>
  <si>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</si>
  <si>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</si>
  <si>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</si>
  <si>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</si>
  <si>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</si>
  <si>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</si>
  <si>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</si>
  <si>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</si>
  <si>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</si>
  <si>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</si>
  <si>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</si>
  <si>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</si>
  <si>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</si>
  <si>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</si>
  <si>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</si>
  <si>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</si>
  <si>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</si>
  <si>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</si>
  <si>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</si>
  <si>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</si>
  <si>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</si>
  <si>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</si>
  <si>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</si>
  <si>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</si>
  <si>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</si>
  <si>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</si>
  <si>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</si>
  <si>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</si>
  <si>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</si>
  <si>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</si>
  <si>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</si>
  <si>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</si>
  <si>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</si>
  <si>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</si>
  <si>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</si>
  <si>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</si>
  <si>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</si>
  <si>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</si>
  <si>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</si>
  <si>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</si>
  <si>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</si>
  <si>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</si>
  <si>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</si>
  <si>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Direktorė</t>
  </si>
  <si>
    <t xml:space="preserve">Loreta Kubiliūnienė</t>
  </si>
  <si>
    <t xml:space="preserve">(įstaigos vadovo ar jo įgalioto asmens pareigų  pavadinimas)</t>
  </si>
  <si>
    <t>(parašas)</t>
  </si>
  <si>
    <t xml:space="preserve">(vardas ir pavardė)</t>
  </si>
  <si>
    <t xml:space="preserve">Vyr. buhalterė</t>
  </si>
  <si>
    <t xml:space="preserve">Neringa Navikienė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</si>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</sst>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K156" sqref="K156:K156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/>
    </row>
    <row r="30" spans="1:12" ht="13.5" customHeight="true">
      <c r="A30" s="28" t="s">
        <v>22</v>
      </c>
      <c r="B30" s="28"/>
      <c r="C30" s="28"/>
      <c r="D30" s="28"/>
      <c r="E30" s="28"/>
      <c r="F30" s="28"/>
      <c r="G30" s="34" t="s">
        <v>23</v>
      </c>
      <c r="H30" s="34"/>
      <c r="I30" s="40" t="s">
        <v>24</v>
      </c>
      <c r="J30" s="41" t="s">
        <v>25</v>
      </c>
      <c r="K30" s="29" t="s">
        <v>26</v>
      </c>
      <c r="L30" s="29" t="s">
        <v>24</v>
      </c>
    </row>
    <row r="31" spans="1:12" ht="30" customHeight="true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27</v>
      </c>
    </row>
    <row r="32" spans="1:12" ht="24" customHeight="true">
      <c r="A32" s="44" t="s">
        <v>28</v>
      </c>
      <c r="B32" s="45"/>
      <c r="C32" s="45"/>
      <c r="D32" s="45"/>
      <c r="E32" s="45"/>
      <c r="F32" s="45"/>
      <c r="G32" s="46" t="s">
        <v>29</v>
      </c>
      <c r="H32" s="47" t="s">
        <v>30</v>
      </c>
      <c r="I32" s="48" t="s">
        <v>31</v>
      </c>
      <c r="J32" s="49"/>
      <c r="K32" s="50" t="s">
        <v>32</v>
      </c>
      <c r="L32" s="51" t="s">
        <v>33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34</v>
      </c>
      <c r="J33" s="57" t="s">
        <v>35</v>
      </c>
      <c r="K33" s="58"/>
      <c r="L33" s="59"/>
    </row>
    <row r="34" spans="1:12" ht="11.25" customHeight="true">
      <c r="A34" s="60" t="s">
        <v>36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37</v>
      </c>
      <c r="J34" s="66" t="s">
        <v>38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39</v>
      </c>
      <c r="H35" s="63">
        <v>1</v>
      </c>
      <c r="I35" s="74">
        <f>SUM(I36+I47+I67+I88+I95+I115+I141+I160+I170)</f>
        <v>323700</v>
      </c>
      <c r="J35" s="74">
        <f>SUM(J36+J47+J67+J88+J95+J115+J141+J160+J170)</f>
        <v>323700</v>
      </c>
      <c r="K35" s="74">
        <f>SUM(K36+K47+K67+K88+K95+K115+K141+K160+K170)</f>
        <v>317804.67</v>
      </c>
      <c r="L35" s="74">
        <f>SUM(L36+L47+L67+L88+L95+L115+L141+L160+L170)</f>
        <v>317804.67</v>
      </c>
    </row>
    <row r="36" spans="1:12" ht="15" customHeight="true">
      <c r="A36" s="69">
        <v>2</v>
      </c>
      <c r="B36" s="75">
        <v>1</v>
      </c>
      <c r="C36" s="76"/>
      <c r="D36" s="77"/>
      <c r="E36" s="78"/>
      <c r="F36" s="79"/>
      <c r="G36" s="80" t="s">
        <v>40</v>
      </c>
      <c r="H36" s="63">
        <v>2</v>
      </c>
      <c r="I36" s="74">
        <f>SUM(I37+I43)</f>
        <v>242400</v>
      </c>
      <c r="J36" s="74">
        <f>SUM(J37+J43)</f>
        <v>242400</v>
      </c>
      <c r="K36" s="74">
        <f>SUM(K37+K43)</f>
        <v>242356.13</v>
      </c>
      <c r="L36" s="74">
        <f>SUM(L37+L43)</f>
        <v>242356.13</v>
      </c>
    </row>
    <row r="37" spans="1:13" ht="15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41</v>
      </c>
      <c r="H37" s="63">
        <v>3</v>
      </c>
      <c r="I37" s="74">
        <f>SUM(I38)</f>
        <v>237700</v>
      </c>
      <c r="J37" s="74">
        <f>SUM(J38)</f>
        <v>237700</v>
      </c>
      <c r="K37" s="74">
        <f>SUM(K38)</f>
        <v>237658.82</v>
      </c>
      <c r="L37" s="74">
        <f>SUM(L38)</f>
        <v>237658.82</v>
      </c>
      <c r="M37" s="1"/>
    </row>
    <row r="38" spans="1:13" ht="15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41</v>
      </c>
      <c r="H38" s="63">
        <v>4</v>
      </c>
      <c r="I38" s="74">
        <f>SUM(I39+I41)</f>
        <v>237700</v>
      </c>
      <c r="J38" s="74">
        <f>SUM(J39)</f>
        <v>237700</v>
      </c>
      <c r="K38" s="74">
        <f>SUM(K39)</f>
        <v>237658.82</v>
      </c>
      <c r="L38" s="74">
        <f>SUM(L39)</f>
        <v>237658.82</v>
      </c>
      <c r="M38" s="88"/>
    </row>
    <row r="39" spans="1:13" ht="15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42</v>
      </c>
      <c r="H39" s="63">
        <v>5</v>
      </c>
      <c r="I39" s="74">
        <f>SUM(I40)</f>
        <v>237700</v>
      </c>
      <c r="J39" s="74">
        <f>SUM(J40)</f>
        <v>237700</v>
      </c>
      <c r="K39" s="74">
        <f>SUM(K40)</f>
        <v>237658.82</v>
      </c>
      <c r="L39" s="74">
        <f>SUM(L40)</f>
        <v>237658.82</v>
      </c>
      <c r="M39" s="88"/>
    </row>
    <row r="40" spans="1:13" ht="15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42</v>
      </c>
      <c r="H40" s="63">
        <v>6</v>
      </c>
      <c r="I40" s="90">
        <v>237700</v>
      </c>
      <c r="J40" s="90">
        <v>237700</v>
      </c>
      <c r="K40" s="90">
        <v>237658.82</v>
      </c>
      <c r="L40" s="90">
        <v>237658.82</v>
      </c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43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43</v>
      </c>
      <c r="H42" s="63">
        <v>8</v>
      </c>
      <c r="I42" s="90"/>
      <c r="J42" s="90"/>
      <c r="K42" s="90"/>
      <c r="L42" s="90"/>
      <c r="M42" s="88"/>
    </row>
    <row r="43" spans="1:13" ht="15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44</v>
      </c>
      <c r="H43" s="63">
        <v>9</v>
      </c>
      <c r="I43" s="74">
        <f>I44</f>
        <v>4700</v>
      </c>
      <c r="J43" s="74">
        <f>J44</f>
        <v>4700</v>
      </c>
      <c r="K43" s="74">
        <f>K44</f>
        <v>4697.31</v>
      </c>
      <c r="L43" s="74">
        <f>L44</f>
        <v>4697.31</v>
      </c>
      <c r="M43" s="88"/>
    </row>
    <row r="44" spans="1:13" ht="15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44</v>
      </c>
      <c r="H44" s="63">
        <v>10</v>
      </c>
      <c r="I44" s="74">
        <f>I45</f>
        <v>4700</v>
      </c>
      <c r="J44" s="74">
        <f>J45</f>
        <v>4700</v>
      </c>
      <c r="K44" s="74">
        <f>K45</f>
        <v>4697.31</v>
      </c>
      <c r="L44" s="74">
        <f>L45</f>
        <v>4697.31</v>
      </c>
      <c r="M44" s="1"/>
    </row>
    <row r="45" spans="1:13" ht="15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44</v>
      </c>
      <c r="H45" s="63">
        <v>11</v>
      </c>
      <c r="I45" s="74">
        <f>I46</f>
        <v>4700</v>
      </c>
      <c r="J45" s="74">
        <f>J46</f>
        <v>4700</v>
      </c>
      <c r="K45" s="74">
        <f>K46</f>
        <v>4697.31</v>
      </c>
      <c r="L45" s="74">
        <f>L46</f>
        <v>4697.31</v>
      </c>
      <c r="M45" s="88"/>
    </row>
    <row r="46" spans="1:13" ht="15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44</v>
      </c>
      <c r="H46" s="63">
        <v>12</v>
      </c>
      <c r="I46" s="90">
        <v>4700</v>
      </c>
      <c r="J46" s="90">
        <v>4700</v>
      </c>
      <c r="K46" s="90">
        <v>4697.31</v>
      </c>
      <c r="L46" s="90">
        <v>4697.31</v>
      </c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45</v>
      </c>
      <c r="H47" s="63">
        <v>13</v>
      </c>
      <c r="I47" s="74">
        <f>I48</f>
        <v>71900</v>
      </c>
      <c r="J47" s="74">
        <f>J48</f>
        <v>71900</v>
      </c>
      <c r="K47" s="74">
        <f>K48</f>
        <v>66109.03</v>
      </c>
      <c r="L47" s="74">
        <f>L48</f>
        <v>66109.03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45</v>
      </c>
      <c r="H48" s="63">
        <v>14</v>
      </c>
      <c r="I48" s="74">
        <f>I49</f>
        <v>71900</v>
      </c>
      <c r="J48" s="74">
        <f>J49</f>
        <v>71900</v>
      </c>
      <c r="K48" s="74">
        <f>K49</f>
        <v>66109.03</v>
      </c>
      <c r="L48" s="74">
        <f>L49</f>
        <v>66109.03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45</v>
      </c>
      <c r="H49" s="63">
        <v>15</v>
      </c>
      <c r="I49" s="74">
        <f>I50</f>
        <v>71900</v>
      </c>
      <c r="J49" s="74">
        <f>J50</f>
        <v>71900</v>
      </c>
      <c r="K49" s="74">
        <f>K50</f>
        <v>66109.03</v>
      </c>
      <c r="L49" s="74">
        <f>L50</f>
        <v>66109.03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45</v>
      </c>
      <c r="H50" s="63">
        <v>16</v>
      </c>
      <c r="I50" s="74">
        <f>SUM(I51:I66)</f>
        <v>71900</v>
      </c>
      <c r="J50" s="74">
        <f>SUM(J51:J66)</f>
        <v>71900</v>
      </c>
      <c r="K50" s="74">
        <f>SUM(K51:K66)</f>
        <v>66109.03</v>
      </c>
      <c r="L50" s="74">
        <f>SUM(L51:L66)</f>
        <v>66109.03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46</v>
      </c>
      <c r="H51" s="63">
        <v>17</v>
      </c>
      <c r="I51" s="90"/>
      <c r="J51" s="90"/>
      <c r="K51" s="90"/>
      <c r="L51" s="90"/>
      <c r="M51" s="88"/>
      <c r="N51" s="1"/>
    </row>
    <row r="52" spans="1:14" ht="15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47</v>
      </c>
      <c r="H52" s="63">
        <v>18</v>
      </c>
      <c r="I52" s="90">
        <v>100</v>
      </c>
      <c r="J52" s="90">
        <v>100</v>
      </c>
      <c r="K52" s="90">
        <v>71.84</v>
      </c>
      <c r="L52" s="90">
        <v>71.84</v>
      </c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48</v>
      </c>
      <c r="H53" s="63">
        <v>19</v>
      </c>
      <c r="I53" s="90">
        <v>400</v>
      </c>
      <c r="J53" s="90">
        <v>400</v>
      </c>
      <c r="K53" s="90">
        <v>378.58</v>
      </c>
      <c r="L53" s="90">
        <v>378.58</v>
      </c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49</v>
      </c>
      <c r="H54" s="63">
        <v>20</v>
      </c>
      <c r="I54" s="90">
        <v>2000</v>
      </c>
      <c r="J54" s="90">
        <v>2000</v>
      </c>
      <c r="K54" s="90">
        <v>2047.63</v>
      </c>
      <c r="L54" s="90">
        <v>2047.63</v>
      </c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50</v>
      </c>
      <c r="H55" s="63">
        <v>21</v>
      </c>
      <c r="I55" s="90"/>
      <c r="J55" s="90"/>
      <c r="K55" s="90"/>
      <c r="L55" s="90"/>
      <c r="M55" s="88"/>
      <c r="N55" s="1"/>
    </row>
    <row r="56" spans="1:14" ht="15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51</v>
      </c>
      <c r="H56" s="63">
        <v>22</v>
      </c>
      <c r="I56" s="90">
        <v>1200</v>
      </c>
      <c r="J56" s="90">
        <v>1200</v>
      </c>
      <c r="K56" s="90">
        <v>1244.13</v>
      </c>
      <c r="L56" s="90">
        <v>1244.13</v>
      </c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52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53</v>
      </c>
      <c r="H58" s="63">
        <v>24</v>
      </c>
      <c r="I58" s="90"/>
      <c r="J58" s="90"/>
      <c r="K58" s="90"/>
      <c r="L58" s="90"/>
      <c r="M58" s="88"/>
      <c r="N58" s="1"/>
    </row>
    <row r="59" spans="1:14" ht="27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54</v>
      </c>
      <c r="H59" s="63">
        <v>25</v>
      </c>
      <c r="I59" s="90">
        <v>2800</v>
      </c>
      <c r="J59" s="90">
        <v>2800</v>
      </c>
      <c r="K59" s="90">
        <v>1888</v>
      </c>
      <c r="L59" s="90">
        <v>1888</v>
      </c>
      <c r="M59" s="88"/>
      <c r="N59" s="1"/>
    </row>
    <row r="60" spans="1:14" ht="15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55</v>
      </c>
      <c r="H60" s="63">
        <v>26</v>
      </c>
      <c r="I60" s="90">
        <v>200</v>
      </c>
      <c r="J60" s="90">
        <v>200</v>
      </c>
      <c r="K60" s="90">
        <v>226.5</v>
      </c>
      <c r="L60" s="90">
        <v>226.5</v>
      </c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56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57</v>
      </c>
      <c r="H62" s="63">
        <v>28</v>
      </c>
      <c r="I62" s="90">
        <v>14000</v>
      </c>
      <c r="J62" s="90">
        <v>14000</v>
      </c>
      <c r="K62" s="90">
        <v>13953.61</v>
      </c>
      <c r="L62" s="90">
        <v>13953.61</v>
      </c>
      <c r="M62" s="88"/>
      <c r="N62" s="1"/>
    </row>
    <row r="63" spans="1:14" ht="15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58</v>
      </c>
      <c r="H63" s="63">
        <v>29</v>
      </c>
      <c r="I63" s="90">
        <v>900</v>
      </c>
      <c r="J63" s="90">
        <v>900</v>
      </c>
      <c r="K63" s="90">
        <v>913.97</v>
      </c>
      <c r="L63" s="90">
        <v>913.97</v>
      </c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59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60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61</v>
      </c>
      <c r="H66" s="63">
        <v>32</v>
      </c>
      <c r="I66" s="90">
        <v>50300</v>
      </c>
      <c r="J66" s="90">
        <v>50300</v>
      </c>
      <c r="K66" s="90">
        <v>45384.77</v>
      </c>
      <c r="L66" s="90">
        <v>45384.77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62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63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64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64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65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66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67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68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68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65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66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67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69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70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71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72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73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74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74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74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74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75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76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76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76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77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78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79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80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81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81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81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82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83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84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84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84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85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86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87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88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88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88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89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90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90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90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91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92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93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93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93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94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95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96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96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96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96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97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97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97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97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98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98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98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98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99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99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99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100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101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101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101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101</v>
      </c>
      <c r="H140" s="63">
        <v>106</v>
      </c>
      <c r="I140" s="90"/>
      <c r="J140" s="90"/>
      <c r="K140" s="90"/>
      <c r="L140" s="90"/>
    </row>
    <row r="141" spans="1:12" ht="15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102</v>
      </c>
      <c r="H141" s="63">
        <v>107</v>
      </c>
      <c r="I141" s="74">
        <f>SUM(I142+I147+I155)</f>
        <v>9400</v>
      </c>
      <c r="J141" s="74">
        <f>SUM(J142+J147+J155)</f>
        <v>9400</v>
      </c>
      <c r="K141" s="74">
        <f>SUM(K142+K147+K155)</f>
        <v>9339.51</v>
      </c>
      <c r="L141" s="74">
        <f>SUM(L142+L147+L155)</f>
        <v>9339.51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103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103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103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104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105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106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107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107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108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109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110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110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110</v>
      </c>
      <c r="H154" s="63">
        <v>120</v>
      </c>
      <c r="I154" s="90"/>
      <c r="J154" s="90"/>
      <c r="K154" s="90"/>
      <c r="L154" s="90"/>
    </row>
    <row r="155" spans="1:12" ht="15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111</v>
      </c>
      <c r="H155" s="63">
        <v>121</v>
      </c>
      <c r="I155" s="74">
        <f>I156</f>
        <v>9400</v>
      </c>
      <c r="J155" s="74">
        <f>J156</f>
        <v>9400</v>
      </c>
      <c r="K155" s="74">
        <f>K156</f>
        <v>9339.51</v>
      </c>
      <c r="L155" s="74">
        <f>L156</f>
        <v>9339.51</v>
      </c>
    </row>
    <row r="156" spans="1:12" ht="15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111</v>
      </c>
      <c r="H156" s="63">
        <v>122</v>
      </c>
      <c r="I156" s="74">
        <f>I157</f>
        <v>9400</v>
      </c>
      <c r="J156" s="74">
        <f>J157</f>
        <v>9400</v>
      </c>
      <c r="K156" s="74">
        <f>K157</f>
        <v>9339.51</v>
      </c>
      <c r="L156" s="74">
        <f>L157</f>
        <v>9339.51</v>
      </c>
    </row>
    <row r="157" spans="1:12" ht="15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111</v>
      </c>
      <c r="H157" s="63">
        <v>123</v>
      </c>
      <c r="I157" s="74">
        <f>SUM(I158:I159)</f>
        <v>9400</v>
      </c>
      <c r="J157" s="74">
        <f>SUM(J158:J159)</f>
        <v>9400</v>
      </c>
      <c r="K157" s="74">
        <f>SUM(K158:K159)</f>
        <v>9339.51</v>
      </c>
      <c r="L157" s="74">
        <f>SUM(L158:L159)</f>
        <v>9339.51</v>
      </c>
    </row>
    <row r="158" spans="1:12" ht="15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112</v>
      </c>
      <c r="H158" s="63">
        <v>124</v>
      </c>
      <c r="I158" s="90">
        <v>9400</v>
      </c>
      <c r="J158" s="90">
        <v>9400</v>
      </c>
      <c r="K158" s="90">
        <v>9339.51</v>
      </c>
      <c r="L158" s="90">
        <v>9339.51</v>
      </c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113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114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114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115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115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116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117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118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119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119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119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120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121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121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121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121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122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123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123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124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125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126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127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128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129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130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131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132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133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134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135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135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135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136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136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137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138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139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140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140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141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142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143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144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145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145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146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147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148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149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149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149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150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150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150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151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152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153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154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155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156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156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156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157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157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158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159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160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161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162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157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163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163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164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164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165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165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165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166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167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168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169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170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171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172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172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173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174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175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176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177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178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179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179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180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181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182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182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183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184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185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185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186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187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188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188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188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189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189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189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190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190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191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192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193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194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172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172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195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174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175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176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177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196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197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197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198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199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200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200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201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202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203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203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204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205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206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206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206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189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189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189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190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190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191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192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207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208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194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172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172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195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174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175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176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177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196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209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209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210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211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212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212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213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214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215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215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216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217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218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218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219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189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189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189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220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220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221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222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223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171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171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172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195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174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175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176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177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196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209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209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210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211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212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212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213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214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215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215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216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224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218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218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218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189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189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189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220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220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221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222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225</v>
      </c>
      <c r="H370" s="63">
        <v>336</v>
      </c>
      <c r="I370" s="74">
        <f>SUM(I35+I186)</f>
        <v>323700</v>
      </c>
      <c r="J370" s="74">
        <f>SUM(J35+J186)</f>
        <v>323700</v>
      </c>
      <c r="K370" s="74">
        <f>SUM(K35+K186)</f>
        <v>317804.67</v>
      </c>
      <c r="L370" s="74">
        <f>SUM(L35+L186)</f>
        <v>317804.67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226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227</v>
      </c>
      <c r="K372" s="159"/>
      <c r="L372" s="159"/>
    </row>
    <row r="373" spans="1:12" ht="13.5" customHeight="true">
      <c r="A373" s="160" t="s">
        <v>228</v>
      </c>
      <c r="B373" s="160"/>
      <c r="C373" s="160"/>
      <c r="D373" s="160"/>
      <c r="E373" s="160"/>
      <c r="F373" s="160"/>
      <c r="G373" s="160"/>
      <c r="H373" s="160"/>
      <c r="I373" s="160" t="s">
        <v>229</v>
      </c>
      <c r="J373" s="24"/>
      <c r="K373" s="160" t="s">
        <v>230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231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232</v>
      </c>
      <c r="K375" s="14"/>
      <c r="L375" s="14"/>
    </row>
    <row r="376" spans="1:12" ht="26.25" customHeight="true">
      <c r="A376" s="164" t="s">
        <v>233</v>
      </c>
      <c r="B376" s="164"/>
      <c r="C376" s="164"/>
      <c r="D376" s="164"/>
      <c r="E376" s="164"/>
      <c r="F376" s="164"/>
      <c r="G376" s="164"/>
      <c r="H376" s="164"/>
      <c r="I376" s="160" t="s">
        <v>229</v>
      </c>
      <c r="J376" s="24"/>
      <c r="K376" s="160" t="s">
        <v>230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