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335" windowHeight="11190"/>
  </bookViews>
  <sheets>
    <sheet name="Forma Nr.2 " sheetId="1" r:id="rId1"/>
  </sheets>
  <definedNames>
    <definedName name="_xlnm.Print_Titles" localSheetId="0">'Forma Nr.2 '!$24:$34</definedName>
  </definedNames>
  <calcPr calcId="144525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L363" i="1" s="1"/>
  <c r="K364" i="1"/>
  <c r="K363" i="1" s="1"/>
  <c r="J364" i="1"/>
  <c r="J363" i="1" s="1"/>
  <c r="I364" i="1"/>
  <c r="I363" i="1" s="1"/>
  <c r="L361" i="1"/>
  <c r="K361" i="1"/>
  <c r="J361" i="1"/>
  <c r="I361" i="1"/>
  <c r="L360" i="1"/>
  <c r="K360" i="1"/>
  <c r="J360" i="1"/>
  <c r="I360" i="1"/>
  <c r="L357" i="1"/>
  <c r="L356" i="1" s="1"/>
  <c r="K357" i="1"/>
  <c r="K356" i="1" s="1"/>
  <c r="J357" i="1"/>
  <c r="J356" i="1" s="1"/>
  <c r="I357" i="1"/>
  <c r="I356" i="1" s="1"/>
  <c r="L353" i="1"/>
  <c r="K353" i="1"/>
  <c r="J353" i="1"/>
  <c r="I353" i="1"/>
  <c r="L352" i="1"/>
  <c r="K352" i="1"/>
  <c r="J352" i="1"/>
  <c r="I352" i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K338" i="1" s="1"/>
  <c r="J340" i="1"/>
  <c r="J339" i="1" s="1"/>
  <c r="J338" i="1" s="1"/>
  <c r="I340" i="1"/>
  <c r="I339" i="1" s="1"/>
  <c r="I338" i="1" s="1"/>
  <c r="L335" i="1"/>
  <c r="K335" i="1"/>
  <c r="J335" i="1"/>
  <c r="I335" i="1"/>
  <c r="L334" i="1"/>
  <c r="K334" i="1"/>
  <c r="J334" i="1"/>
  <c r="I334" i="1"/>
  <c r="L332" i="1"/>
  <c r="K332" i="1"/>
  <c r="K331" i="1" s="1"/>
  <c r="J332" i="1"/>
  <c r="I332" i="1"/>
  <c r="L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K324" i="1" s="1"/>
  <c r="J325" i="1"/>
  <c r="I325" i="1"/>
  <c r="L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K316" i="1" s="1"/>
  <c r="J317" i="1"/>
  <c r="I317" i="1"/>
  <c r="L316" i="1"/>
  <c r="J316" i="1"/>
  <c r="I316" i="1"/>
  <c r="L313" i="1"/>
  <c r="K313" i="1"/>
  <c r="J313" i="1"/>
  <c r="I313" i="1"/>
  <c r="L310" i="1"/>
  <c r="L307" i="1" s="1"/>
  <c r="L306" i="1" s="1"/>
  <c r="K310" i="1"/>
  <c r="J310" i="1"/>
  <c r="J307" i="1" s="1"/>
  <c r="J306" i="1" s="1"/>
  <c r="I310" i="1"/>
  <c r="I307" i="1" s="1"/>
  <c r="I306" i="1" s="1"/>
  <c r="L308" i="1"/>
  <c r="K308" i="1"/>
  <c r="K307" i="1" s="1"/>
  <c r="J308" i="1"/>
  <c r="I308" i="1"/>
  <c r="L302" i="1"/>
  <c r="K302" i="1"/>
  <c r="K301" i="1" s="1"/>
  <c r="J302" i="1"/>
  <c r="I302" i="1"/>
  <c r="L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K295" i="1" s="1"/>
  <c r="J296" i="1"/>
  <c r="I296" i="1"/>
  <c r="L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K287" i="1" s="1"/>
  <c r="J288" i="1"/>
  <c r="I288" i="1"/>
  <c r="L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J274" i="1"/>
  <c r="J273" i="1" s="1"/>
  <c r="I274" i="1"/>
  <c r="I273" i="1" s="1"/>
  <c r="L270" i="1"/>
  <c r="K270" i="1"/>
  <c r="J270" i="1"/>
  <c r="I270" i="1"/>
  <c r="L269" i="1"/>
  <c r="K269" i="1"/>
  <c r="J269" i="1"/>
  <c r="I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I264" i="1"/>
  <c r="L263" i="1"/>
  <c r="K263" i="1"/>
  <c r="J263" i="1"/>
  <c r="I263" i="1"/>
  <c r="L260" i="1"/>
  <c r="L259" i="1" s="1"/>
  <c r="K260" i="1"/>
  <c r="K259" i="1" s="1"/>
  <c r="J260" i="1"/>
  <c r="J259" i="1" s="1"/>
  <c r="I260" i="1"/>
  <c r="I259" i="1" s="1"/>
  <c r="L256" i="1"/>
  <c r="K256" i="1"/>
  <c r="J256" i="1"/>
  <c r="I256" i="1"/>
  <c r="L255" i="1"/>
  <c r="K255" i="1"/>
  <c r="J255" i="1"/>
  <c r="I255" i="1"/>
  <c r="L252" i="1"/>
  <c r="L251" i="1" s="1"/>
  <c r="K252" i="1"/>
  <c r="K251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I243" i="1"/>
  <c r="I242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L223" i="1"/>
  <c r="K223" i="1"/>
  <c r="J223" i="1"/>
  <c r="I223" i="1"/>
  <c r="L222" i="1"/>
  <c r="K222" i="1"/>
  <c r="J222" i="1"/>
  <c r="I222" i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 s="1"/>
  <c r="I218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K209" i="1"/>
  <c r="J209" i="1"/>
  <c r="I209" i="1"/>
  <c r="L208" i="1"/>
  <c r="K208" i="1"/>
  <c r="J208" i="1"/>
  <c r="I208" i="1"/>
  <c r="L204" i="1"/>
  <c r="L203" i="1" s="1"/>
  <c r="K204" i="1"/>
  <c r="K203" i="1" s="1"/>
  <c r="J204" i="1"/>
  <c r="J203" i="1" s="1"/>
  <c r="I204" i="1"/>
  <c r="I203" i="1" s="1"/>
  <c r="L198" i="1"/>
  <c r="K198" i="1"/>
  <c r="J198" i="1"/>
  <c r="I198" i="1"/>
  <c r="L197" i="1"/>
  <c r="K197" i="1"/>
  <c r="J197" i="1"/>
  <c r="I197" i="1"/>
  <c r="L193" i="1"/>
  <c r="L192" i="1" s="1"/>
  <c r="K193" i="1"/>
  <c r="K192" i="1" s="1"/>
  <c r="J193" i="1"/>
  <c r="J192" i="1" s="1"/>
  <c r="I193" i="1"/>
  <c r="I192" i="1" s="1"/>
  <c r="I188" i="1" s="1"/>
  <c r="L190" i="1"/>
  <c r="K190" i="1"/>
  <c r="J190" i="1"/>
  <c r="I190" i="1"/>
  <c r="L189" i="1"/>
  <c r="K189" i="1"/>
  <c r="J189" i="1"/>
  <c r="I189" i="1"/>
  <c r="L182" i="1"/>
  <c r="K182" i="1"/>
  <c r="J182" i="1"/>
  <c r="I182" i="1"/>
  <c r="L181" i="1"/>
  <c r="L175" i="1" s="1"/>
  <c r="K181" i="1"/>
  <c r="J181" i="1"/>
  <c r="J175" i="1" s="1"/>
  <c r="I181" i="1"/>
  <c r="I175" i="1" s="1"/>
  <c r="L177" i="1"/>
  <c r="K177" i="1"/>
  <c r="K176" i="1" s="1"/>
  <c r="K175" i="1" s="1"/>
  <c r="J177" i="1"/>
  <c r="I177" i="1"/>
  <c r="L176" i="1"/>
  <c r="J176" i="1"/>
  <c r="I176" i="1"/>
  <c r="L173" i="1"/>
  <c r="L172" i="1" s="1"/>
  <c r="L171" i="1" s="1"/>
  <c r="K173" i="1"/>
  <c r="K172" i="1" s="1"/>
  <c r="K171" i="1" s="1"/>
  <c r="J173" i="1"/>
  <c r="J172" i="1" s="1"/>
  <c r="J171" i="1" s="1"/>
  <c r="I173" i="1"/>
  <c r="I172" i="1" s="1"/>
  <c r="I171" i="1" s="1"/>
  <c r="L168" i="1"/>
  <c r="L167" i="1" s="1"/>
  <c r="L161" i="1" s="1"/>
  <c r="L160" i="1" s="1"/>
  <c r="K168" i="1"/>
  <c r="K167" i="1" s="1"/>
  <c r="K161" i="1" s="1"/>
  <c r="K160" i="1" s="1"/>
  <c r="J168" i="1"/>
  <c r="J167" i="1" s="1"/>
  <c r="J161" i="1" s="1"/>
  <c r="J160" i="1" s="1"/>
  <c r="I168" i="1"/>
  <c r="I167" i="1" s="1"/>
  <c r="I161" i="1" s="1"/>
  <c r="I160" i="1" s="1"/>
  <c r="L163" i="1"/>
  <c r="K163" i="1"/>
  <c r="J163" i="1"/>
  <c r="I163" i="1"/>
  <c r="L162" i="1"/>
  <c r="K162" i="1"/>
  <c r="J162" i="1"/>
  <c r="I162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L152" i="1" s="1"/>
  <c r="K153" i="1"/>
  <c r="K152" i="1" s="1"/>
  <c r="J153" i="1"/>
  <c r="I153" i="1"/>
  <c r="J152" i="1"/>
  <c r="I152" i="1"/>
  <c r="L149" i="1"/>
  <c r="K149" i="1"/>
  <c r="J149" i="1"/>
  <c r="I149" i="1"/>
  <c r="L148" i="1"/>
  <c r="L147" i="1" s="1"/>
  <c r="K148" i="1"/>
  <c r="K147" i="1" s="1"/>
  <c r="J148" i="1"/>
  <c r="J147" i="1" s="1"/>
  <c r="I148" i="1"/>
  <c r="I147" i="1" s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L134" i="1" s="1"/>
  <c r="L133" i="1" s="1"/>
  <c r="K135" i="1"/>
  <c r="K134" i="1" s="1"/>
  <c r="K133" i="1" s="1"/>
  <c r="J135" i="1"/>
  <c r="I135" i="1"/>
  <c r="J134" i="1"/>
  <c r="I134" i="1"/>
  <c r="J133" i="1"/>
  <c r="I133" i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I127" i="1"/>
  <c r="L126" i="1"/>
  <c r="L125" i="1" s="1"/>
  <c r="K126" i="1"/>
  <c r="K125" i="1" s="1"/>
  <c r="J126" i="1"/>
  <c r="J125" i="1" s="1"/>
  <c r="J115" i="1" s="1"/>
  <c r="I126" i="1"/>
  <c r="I125" i="1" s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K117" i="1" s="1"/>
  <c r="K116" i="1" s="1"/>
  <c r="J118" i="1"/>
  <c r="I118" i="1"/>
  <c r="L117" i="1"/>
  <c r="J117" i="1"/>
  <c r="I117" i="1"/>
  <c r="L116" i="1"/>
  <c r="J116" i="1"/>
  <c r="I116" i="1"/>
  <c r="L112" i="1"/>
  <c r="K112" i="1"/>
  <c r="K111" i="1" s="1"/>
  <c r="J112" i="1"/>
  <c r="I112" i="1"/>
  <c r="L111" i="1"/>
  <c r="J111" i="1"/>
  <c r="I111" i="1"/>
  <c r="L108" i="1"/>
  <c r="K108" i="1"/>
  <c r="J108" i="1"/>
  <c r="I108" i="1"/>
  <c r="L107" i="1"/>
  <c r="L106" i="1" s="1"/>
  <c r="L95" i="1" s="1"/>
  <c r="K107" i="1"/>
  <c r="K106" i="1" s="1"/>
  <c r="J107" i="1"/>
  <c r="J106" i="1" s="1"/>
  <c r="J95" i="1" s="1"/>
  <c r="I107" i="1"/>
  <c r="I106" i="1" s="1"/>
  <c r="I95" i="1" s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K97" i="1" s="1"/>
  <c r="K96" i="1" s="1"/>
  <c r="K95" i="1" s="1"/>
  <c r="J98" i="1"/>
  <c r="I98" i="1"/>
  <c r="L97" i="1"/>
  <c r="J97" i="1"/>
  <c r="I97" i="1"/>
  <c r="L96" i="1"/>
  <c r="J96" i="1"/>
  <c r="I96" i="1"/>
  <c r="L91" i="1"/>
  <c r="K91" i="1"/>
  <c r="K90" i="1" s="1"/>
  <c r="K89" i="1" s="1"/>
  <c r="K88" i="1" s="1"/>
  <c r="J91" i="1"/>
  <c r="I91" i="1"/>
  <c r="L90" i="1"/>
  <c r="J90" i="1"/>
  <c r="I90" i="1"/>
  <c r="L89" i="1"/>
  <c r="J89" i="1"/>
  <c r="I89" i="1"/>
  <c r="L88" i="1"/>
  <c r="J88" i="1"/>
  <c r="I88" i="1"/>
  <c r="L86" i="1"/>
  <c r="K86" i="1"/>
  <c r="K85" i="1" s="1"/>
  <c r="K84" i="1" s="1"/>
  <c r="J86" i="1"/>
  <c r="I86" i="1"/>
  <c r="L85" i="1"/>
  <c r="J85" i="1"/>
  <c r="I85" i="1"/>
  <c r="L84" i="1"/>
  <c r="J84" i="1"/>
  <c r="I84" i="1"/>
  <c r="L80" i="1"/>
  <c r="L79" i="1" s="1"/>
  <c r="K80" i="1"/>
  <c r="K79" i="1" s="1"/>
  <c r="J80" i="1"/>
  <c r="J79" i="1" s="1"/>
  <c r="I80" i="1"/>
  <c r="I79" i="1" s="1"/>
  <c r="L75" i="1"/>
  <c r="K75" i="1"/>
  <c r="J75" i="1"/>
  <c r="I75" i="1"/>
  <c r="L74" i="1"/>
  <c r="K74" i="1"/>
  <c r="J74" i="1"/>
  <c r="I74" i="1"/>
  <c r="L70" i="1"/>
  <c r="L69" i="1" s="1"/>
  <c r="K70" i="1"/>
  <c r="K69" i="1" s="1"/>
  <c r="J70" i="1"/>
  <c r="J69" i="1" s="1"/>
  <c r="I70" i="1"/>
  <c r="I69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J38" i="1" s="1"/>
  <c r="J37" i="1" s="1"/>
  <c r="J36" i="1" s="1"/>
  <c r="I39" i="1"/>
  <c r="I38" i="1" s="1"/>
  <c r="I37" i="1" s="1"/>
  <c r="I36" i="1" s="1"/>
  <c r="J68" i="1" l="1"/>
  <c r="J67" i="1" s="1"/>
  <c r="J35" i="1" s="1"/>
  <c r="J370" i="1" s="1"/>
  <c r="I187" i="1"/>
  <c r="I68" i="1"/>
  <c r="I67" i="1" s="1"/>
  <c r="K188" i="1"/>
  <c r="K187" i="1" s="1"/>
  <c r="L188" i="1"/>
  <c r="L187" i="1" s="1"/>
  <c r="L115" i="1"/>
  <c r="K241" i="1"/>
  <c r="K273" i="1"/>
  <c r="J305" i="1"/>
  <c r="L338" i="1"/>
  <c r="L241" i="1"/>
  <c r="L240" i="1" s="1"/>
  <c r="I35" i="1"/>
  <c r="J188" i="1"/>
  <c r="J187" i="1" s="1"/>
  <c r="J186" i="1" s="1"/>
  <c r="K68" i="1"/>
  <c r="K67" i="1" s="1"/>
  <c r="K35" i="1" s="1"/>
  <c r="I141" i="1"/>
  <c r="L68" i="1"/>
  <c r="L67" i="1" s="1"/>
  <c r="J141" i="1"/>
  <c r="K115" i="1"/>
  <c r="K141" i="1"/>
  <c r="I170" i="1"/>
  <c r="L141" i="1"/>
  <c r="J170" i="1"/>
  <c r="I115" i="1"/>
  <c r="K170" i="1"/>
  <c r="K306" i="1"/>
  <c r="K305" i="1" s="1"/>
  <c r="L170" i="1"/>
  <c r="L35" i="1" s="1"/>
  <c r="I241" i="1"/>
  <c r="I240" i="1" s="1"/>
  <c r="J241" i="1"/>
  <c r="J240" i="1" s="1"/>
  <c r="I305" i="1"/>
  <c r="L305" i="1"/>
  <c r="L370" i="1" l="1"/>
  <c r="K370" i="1"/>
  <c r="K240" i="1"/>
  <c r="L186" i="1"/>
  <c r="K186" i="1"/>
  <c r="I186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<sst xmlns="http://schemas.openxmlformats.org/spreadsheetml/2006/main" count="388" uniqueCount="235">
  <si>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</si>
  <si>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</si>
  <si>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</si>
  <si>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rajono savivaldybės priešgaisrinė tarnyba 168689617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</si>
  <si>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</si>
  <si>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</si>
  <si>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</si>
  <si>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</si>
  <si>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</si>
  <si>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</si>
  <si>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</si>
  <si>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Savivaldybės valdymo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</si>
  <si>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</si>
  <si>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</si>
  <si>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</si>
  <si>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</si>
  <si>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</si>
  <si>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168689617</t>
  </si>
  <si>
    <t>Programos</t>
  </si>
  <si>
    <t>01</t>
  </si>
  <si>
    <t>Finansavimo šaltinio</t>
  </si>
  <si>
    <t>5SBLL</t>
  </si>
  <si>
    <t>Priemonė:</t>
  </si>
  <si>
    <t>Valstybės funkcijos</t>
  </si>
  <si>
    <t>03</t>
  </si>
  <si>
    <t>02</t>
  </si>
  <si>
    <t>01010107 Priešgaisrinės tarnybos darbo organizavimas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</si>
  <si>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</si>
  <si>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</si>
  <si>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</si>
  <si>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</si>
  <si>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</si>
  <si>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</si>
  <si>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</si>
  <si>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</si>
  <si>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</si>
  <si>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</si>
  <si>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</si>
  <si>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</si>
  <si>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</si>
  <si>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</si>
  <si>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</si>
  <si>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</si>
  <si>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</si>
  <si>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</si>
  <si>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</si>
  <si>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</si>
  <si>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</si>
  <si>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</si>
  <si>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</si>
  <si>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</si>
  <si>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</si>
  <si>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</si>
  <si>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</si>
  <si>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</si>
  <si>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</si>
  <si>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</si>
  <si>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</si>
  <si>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</si>
  <si>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</si>
  <si>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</si>
  <si>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</si>
  <si>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</si>
  <si>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</si>
  <si>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</si>
  <si>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</si>
  <si>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</si>
  <si>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</si>
  <si>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</si>
  <si>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</si>
  <si>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</si>
  <si>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</si>
  <si>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</si>
  <si>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</si>
  <si>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</si>
  <si>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</si>
  <si>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</si>
  <si>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</si>
  <si>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</si>
  <si>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</si>
  <si>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</si>
  <si>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</si>
  <si>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</si>
  <si>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</si>
  <si>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</si>
  <si>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</si>
  <si>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</si>
  <si>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</si>
  <si>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</si>
  <si>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</si>
  <si>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</si>
  <si>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</si>
  <si>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</si>
  <si>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</si>
  <si>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</si>
  <si>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</si>
  <si>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</si>
  <si>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</si>
  <si>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</si>
  <si>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</si>
  <si>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</si>
  <si>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</si>
  <si>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</si>
  <si>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</si>
  <si>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</si>
  <si>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</si>
  <si>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</si>
  <si>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</si>
  <si>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</si>
  <si>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</si>
  <si>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</si>
  <si>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</si>
  <si>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</si>
  <si>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</si>
  <si>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</si>
  <si>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</si>
  <si>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</si>
  <si>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</si>
  <si>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</si>
  <si>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</si>
  <si>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</si>
  <si>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</si>
  <si>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</si>
  <si>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</si>
  <si>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</si>
  <si>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</si>
  <si>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</si>
  <si>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</si>
  <si>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</si>
  <si>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</si>
  <si>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</si>
  <si>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</si>
  <si>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</si>
  <si>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</si>
  <si>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</si>
  <si>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</si>
  <si>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</si>
  <si>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</si>
  <si>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</si>
  <si>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</si>
  <si>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</si>
  <si>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</si>
  <si>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</si>
  <si>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</si>
  <si>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</si>
  <si>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</si>
  <si>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</si>
  <si>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</si>
  <si>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</si>
  <si>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</si>
  <si>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</si>
  <si>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</si>
  <si>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</si>
  <si>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</si>
  <si>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</si>
  <si>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</si>
  <si>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</si>
  <si>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</si>
  <si>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</si>
  <si>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</si>
  <si>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</si>
  <si>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</si>
  <si>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</si>
  <si>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</si>
  <si>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</si>
  <si>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</si>
  <si>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</si>
  <si>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</si>
  <si>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</si>
  <si>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</si>
  <si>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</si>
  <si>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</si>
  <si>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</si>
  <si>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</si>
  <si>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</si>
  <si>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</si>
  <si>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</si>
  <si>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</si>
  <si>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</si>
  <si>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</si>
  <si>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</si>
  <si>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</si>
  <si>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</si>
  <si>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</si>
  <si>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</si>
  <si>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</si>
  <si>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</si>
  <si>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</si>
  <si>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</si>
  <si>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</si>
  <si>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</si>
  <si>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</si>
  <si>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</si>
  <si>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</si>
  <si>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</si>
  <si>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</si>
  <si>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</si>
  <si>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</si>
  <si>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</si>
  <si>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</si>
  <si>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</si>
  <si>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</si>
  <si>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</si>
  <si>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</si>
  <si>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</si>
  <si>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</si>
  <si>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</si>
  <si>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</si>
  <si>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</si>
  <si>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</si>
  <si>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</si>
  <si>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</si>
  <si>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</si>
  <si>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</si>
  <si>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</si>
  <si>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</si>
  <si>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</si>
  <si>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</si>
  <si>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</si>
  <si>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</si>
  <si>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</si>
  <si>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</si>
  <si>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</si>
  <si>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</si>
  <si>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</si>
  <si>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</si>
  <si>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Viršininkas</t>
  </si>
  <si>
    <t>Arūnas Blaževičius</t>
  </si>
  <si>
    <t>(įstaigos vadovo ar jo įgalioto asmens pareigų  pavadinimas)</t>
  </si>
  <si>
    <t>(parašas)</t>
  </si>
  <si>
    <t>(vardas ir pavardė)</t>
  </si>
  <si>
    <t>Vyr. buhalterė</t>
  </si>
  <si>
    <t>Vilma Hokušienė</t>
  </si>
  <si>
    <t xml:space="preserve">  (finansinę apskaitą tvarkančio asmens, centralizuotos apskaitos įstaigos vadovo arba jo įgalioto asmens pareigų pavadinimas)</t>
  </si>
  <si>
    <t>2026 m. sausio 5  d. 3.10.-01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</si>
</sst>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colorId="9" zoomScale="115" workbookViewId="0">
      <selection activeCell="M62" sqref="M6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234</v>
      </c>
      <c r="H19" s="141"/>
      <c r="I19" s="141"/>
      <c r="J19" s="141"/>
      <c r="K19" s="141"/>
    </row>
    <row r="20" spans="1:12" ht="11.25" customHeight="1" x14ac:dyDescent="0.2">
      <c r="G20" s="155" t="s">
        <v>10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11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 t="s">
        <v>19</v>
      </c>
    </row>
    <row r="29" spans="1:12" ht="12.75" customHeight="1" x14ac:dyDescent="0.2">
      <c r="G29" s="32" t="s">
        <v>20</v>
      </c>
      <c r="H29" s="33"/>
      <c r="I29" s="34"/>
      <c r="J29" s="35"/>
      <c r="K29" s="25"/>
      <c r="L29" s="25" t="s">
        <v>21</v>
      </c>
    </row>
    <row r="30" spans="1:12" ht="13.5" customHeight="1" x14ac:dyDescent="0.2">
      <c r="A30" s="158" t="s">
        <v>22</v>
      </c>
      <c r="B30" s="158"/>
      <c r="C30" s="158"/>
      <c r="D30" s="158"/>
      <c r="E30" s="158"/>
      <c r="F30" s="158"/>
      <c r="G30" s="149" t="s">
        <v>23</v>
      </c>
      <c r="H30" s="149"/>
      <c r="I30" s="36" t="s">
        <v>24</v>
      </c>
      <c r="J30" s="37" t="s">
        <v>25</v>
      </c>
      <c r="K30" s="25" t="s">
        <v>19</v>
      </c>
      <c r="L30" s="25" t="s">
        <v>19</v>
      </c>
    </row>
    <row r="31" spans="1:12" ht="30" customHeight="1" x14ac:dyDescent="0.2">
      <c r="A31" s="148" t="s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27</v>
      </c>
    </row>
    <row r="32" spans="1:12" ht="24" customHeight="1" x14ac:dyDescent="0.2">
      <c r="A32" s="161" t="s">
        <v>28</v>
      </c>
      <c r="B32" s="162"/>
      <c r="C32" s="162"/>
      <c r="D32" s="162"/>
      <c r="E32" s="162"/>
      <c r="F32" s="162"/>
      <c r="G32" s="165" t="s">
        <v>29</v>
      </c>
      <c r="H32" s="167" t="s">
        <v>30</v>
      </c>
      <c r="I32" s="169" t="s">
        <v>31</v>
      </c>
      <c r="J32" s="170"/>
      <c r="K32" s="171" t="s">
        <v>32</v>
      </c>
      <c r="L32" s="173" t="s">
        <v>33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34</v>
      </c>
      <c r="J33" s="40" t="s">
        <v>35</v>
      </c>
      <c r="K33" s="172"/>
      <c r="L33" s="174"/>
    </row>
    <row r="34" spans="1:14" ht="11.25" customHeight="1" x14ac:dyDescent="0.2">
      <c r="A34" s="145" t="s">
        <v>36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37</v>
      </c>
      <c r="J34" s="44" t="s">
        <v>38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39</v>
      </c>
      <c r="H35" s="41">
        <v>1</v>
      </c>
      <c r="I35" s="52">
        <f>SUM(I36+I47+I67+I88+I95+I115+I141+I160+I170)</f>
        <v>50000</v>
      </c>
      <c r="J35" s="52">
        <f>SUM(J36+J47+J67+J88+J95+J115+J141+J160+J170)</f>
        <v>50000</v>
      </c>
      <c r="K35" s="52">
        <f>SUM(K36+K47+K67+K88+K95+K115+K141+K160+K170)</f>
        <v>50060</v>
      </c>
      <c r="L35" s="52">
        <f>SUM(L36+L47+L67+L88+L95+L115+L141+L160+L170)</f>
        <v>50060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40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41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41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42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42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43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43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44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44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44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44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45</v>
      </c>
      <c r="H47" s="41">
        <v>13</v>
      </c>
      <c r="I47" s="52">
        <f t="shared" ref="I47:L49" si="2">I48</f>
        <v>50000</v>
      </c>
      <c r="J47" s="52">
        <f t="shared" si="2"/>
        <v>50000</v>
      </c>
      <c r="K47" s="52">
        <f t="shared" si="2"/>
        <v>50060</v>
      </c>
      <c r="L47" s="52">
        <f t="shared" si="2"/>
        <v>50060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45</v>
      </c>
      <c r="H48" s="41">
        <v>14</v>
      </c>
      <c r="I48" s="52">
        <f t="shared" si="2"/>
        <v>50000</v>
      </c>
      <c r="J48" s="52">
        <f t="shared" si="2"/>
        <v>50000</v>
      </c>
      <c r="K48" s="52">
        <f t="shared" si="2"/>
        <v>50060</v>
      </c>
      <c r="L48" s="52">
        <f t="shared" si="2"/>
        <v>50060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45</v>
      </c>
      <c r="H49" s="41">
        <v>15</v>
      </c>
      <c r="I49" s="52">
        <f t="shared" si="2"/>
        <v>50000</v>
      </c>
      <c r="J49" s="52">
        <f t="shared" si="2"/>
        <v>50000</v>
      </c>
      <c r="K49" s="52">
        <f t="shared" si="2"/>
        <v>50060</v>
      </c>
      <c r="L49" s="52">
        <f t="shared" si="2"/>
        <v>50060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45</v>
      </c>
      <c r="H50" s="41">
        <v>16</v>
      </c>
      <c r="I50" s="52">
        <f>SUM(I51:I66)</f>
        <v>50000</v>
      </c>
      <c r="J50" s="52">
        <f>SUM(J51:J66)</f>
        <v>50000</v>
      </c>
      <c r="K50" s="52">
        <f>SUM(K51:K66)</f>
        <v>50060</v>
      </c>
      <c r="L50" s="52">
        <f>SUM(L51:L66)</f>
        <v>50060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46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47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48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49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50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51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52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53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54</v>
      </c>
      <c r="H59" s="41">
        <v>25</v>
      </c>
      <c r="I59" s="68">
        <v>31500</v>
      </c>
      <c r="J59" s="68">
        <v>31500</v>
      </c>
      <c r="K59" s="68">
        <v>31549.14</v>
      </c>
      <c r="L59" s="68">
        <v>31549.14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55</v>
      </c>
      <c r="H60" s="41">
        <v>26</v>
      </c>
      <c r="I60" s="68">
        <v>1600</v>
      </c>
      <c r="J60" s="68">
        <v>1600</v>
      </c>
      <c r="K60" s="68">
        <v>1640</v>
      </c>
      <c r="L60" s="68">
        <v>1640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56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57</v>
      </c>
      <c r="H62" s="41">
        <v>28</v>
      </c>
      <c r="I62" s="68">
        <v>200</v>
      </c>
      <c r="J62" s="68">
        <v>200</v>
      </c>
      <c r="K62" s="68">
        <v>195.67</v>
      </c>
      <c r="L62" s="68">
        <v>195.67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58</v>
      </c>
      <c r="H63" s="41">
        <v>29</v>
      </c>
      <c r="I63" s="68">
        <v>1500</v>
      </c>
      <c r="J63" s="68">
        <v>1500</v>
      </c>
      <c r="K63" s="68">
        <v>1476.03</v>
      </c>
      <c r="L63" s="68">
        <v>1476.03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59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60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61</v>
      </c>
      <c r="H66" s="41">
        <v>32</v>
      </c>
      <c r="I66" s="68">
        <v>15200</v>
      </c>
      <c r="J66" s="68">
        <v>15200</v>
      </c>
      <c r="K66" s="68">
        <v>15199.16</v>
      </c>
      <c r="L66" s="68">
        <v>15199.16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62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63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64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64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65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66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67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68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68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65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66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67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69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70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71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72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73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74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74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74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74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75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76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76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76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77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78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79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80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81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81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81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82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83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84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84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84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85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86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87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88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88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88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89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90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90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90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91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92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93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93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93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94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95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96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96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96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96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97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97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97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97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98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98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98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98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99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99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99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100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101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101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101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101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102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103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103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103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104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105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106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107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107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108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109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110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110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110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111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111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111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112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113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114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114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115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115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116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117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118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119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119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119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120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121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121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121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121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122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123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123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124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125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126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127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128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129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130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131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132</v>
      </c>
      <c r="H186" s="41">
        <v>152</v>
      </c>
      <c r="I186" s="52">
        <f>SUM(I187+I240+I305)</f>
        <v>81300</v>
      </c>
      <c r="J186" s="52">
        <f>SUM(J187+J240+J305)</f>
        <v>81300</v>
      </c>
      <c r="K186" s="52">
        <f>SUM(K187+K240+K305)</f>
        <v>81240</v>
      </c>
      <c r="L186" s="52">
        <f>SUM(L187+L240+L305)</f>
        <v>81240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133</v>
      </c>
      <c r="H187" s="41">
        <v>153</v>
      </c>
      <c r="I187" s="52">
        <f>SUM(I188+I211+I218+I230+I234)</f>
        <v>81300</v>
      </c>
      <c r="J187" s="52">
        <f>SUM(J188+J211+J218+J230+J234)</f>
        <v>81300</v>
      </c>
      <c r="K187" s="52">
        <f>SUM(K188+K211+K218+K230+K234)</f>
        <v>81240</v>
      </c>
      <c r="L187" s="52">
        <f>SUM(L188+L211+L218+L230+L234)</f>
        <v>81240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134</v>
      </c>
      <c r="H188" s="41">
        <v>154</v>
      </c>
      <c r="I188" s="52">
        <f>SUM(I189+I192+I197+I203+I208)</f>
        <v>81300</v>
      </c>
      <c r="J188" s="52">
        <f>SUM(J189+J192+J197+J203+J208)</f>
        <v>81300</v>
      </c>
      <c r="K188" s="52">
        <f>SUM(K189+K192+K197+K203+K208)</f>
        <v>81240</v>
      </c>
      <c r="L188" s="52">
        <f>SUM(L189+L192+L197+L203+L208)</f>
        <v>81240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135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135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135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136</v>
      </c>
      <c r="H192" s="41">
        <v>158</v>
      </c>
      <c r="I192" s="52">
        <f>I193</f>
        <v>12800</v>
      </c>
      <c r="J192" s="52">
        <f>J193</f>
        <v>12800</v>
      </c>
      <c r="K192" s="52">
        <f>K193</f>
        <v>12750</v>
      </c>
      <c r="L192" s="52">
        <f>L193</f>
        <v>12750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136</v>
      </c>
      <c r="H193" s="41">
        <v>159</v>
      </c>
      <c r="I193" s="52">
        <f>SUM(I194:I196)</f>
        <v>12800</v>
      </c>
      <c r="J193" s="52">
        <f>SUM(J194:J196)</f>
        <v>12800</v>
      </c>
      <c r="K193" s="52">
        <f>SUM(K194:K196)</f>
        <v>12750</v>
      </c>
      <c r="L193" s="52">
        <f>SUM(L194:L196)</f>
        <v>12750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137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138</v>
      </c>
      <c r="H195" s="41">
        <v>161</v>
      </c>
      <c r="I195" s="68">
        <v>12800</v>
      </c>
      <c r="J195" s="68">
        <v>12800</v>
      </c>
      <c r="K195" s="68">
        <v>12750</v>
      </c>
      <c r="L195" s="68">
        <v>12750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139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140</v>
      </c>
      <c r="H197" s="41">
        <v>163</v>
      </c>
      <c r="I197" s="52">
        <f>I198</f>
        <v>68500</v>
      </c>
      <c r="J197" s="52">
        <f>J198</f>
        <v>68500</v>
      </c>
      <c r="K197" s="52">
        <f>K198</f>
        <v>68490</v>
      </c>
      <c r="L197" s="52">
        <f>L198</f>
        <v>68490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140</v>
      </c>
      <c r="H198" s="41">
        <v>164</v>
      </c>
      <c r="I198" s="52">
        <f>SUM(I199:I202)</f>
        <v>68500</v>
      </c>
      <c r="J198" s="52">
        <f>SUM(J199:J202)</f>
        <v>68500</v>
      </c>
      <c r="K198" s="52">
        <f>SUM(K199:K202)</f>
        <v>68490</v>
      </c>
      <c r="L198" s="52">
        <f>SUM(L199:L202)</f>
        <v>68490</v>
      </c>
    </row>
    <row r="199" spans="1:12" ht="15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141</v>
      </c>
      <c r="H199" s="41">
        <v>165</v>
      </c>
      <c r="I199" s="68">
        <v>68500</v>
      </c>
      <c r="J199" s="68">
        <v>68500</v>
      </c>
      <c r="K199" s="68">
        <v>68490</v>
      </c>
      <c r="L199" s="68">
        <v>68490</v>
      </c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142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143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144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145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145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146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147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148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149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149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149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150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150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150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151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152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153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154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155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156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156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156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157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157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158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159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160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161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162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157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163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163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164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164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165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165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165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166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167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168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169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170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171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172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172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173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174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175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176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177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178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179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179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180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181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182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182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183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184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185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185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186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187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188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188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188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189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189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189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190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190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191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192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193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194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172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172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195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174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175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176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177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196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197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197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198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199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200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200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201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202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203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203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204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205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206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206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206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189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189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189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190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190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191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192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207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208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194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172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172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195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174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175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176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177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196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209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209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210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211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212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212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213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214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215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215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216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217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218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218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219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189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189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189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220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220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221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222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223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171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171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172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195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174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175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176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177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196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209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209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210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211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212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212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213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214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215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215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216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224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218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218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218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189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189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189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220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220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221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222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225</v>
      </c>
      <c r="H370" s="41">
        <v>336</v>
      </c>
      <c r="I370" s="52">
        <f>SUM(I35+I186)</f>
        <v>131300</v>
      </c>
      <c r="J370" s="52">
        <f>SUM(J35+J186)</f>
        <v>131300</v>
      </c>
      <c r="K370" s="52">
        <f>SUM(K35+K186)</f>
        <v>131300</v>
      </c>
      <c r="L370" s="52">
        <f>SUM(L35+L186)</f>
        <v>131300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226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227</v>
      </c>
      <c r="K372" s="176"/>
      <c r="L372" s="176"/>
    </row>
    <row r="373" spans="1:12" ht="13.5" customHeight="1" x14ac:dyDescent="0.2">
      <c r="A373" s="160" t="s">
        <v>228</v>
      </c>
      <c r="B373" s="160"/>
      <c r="C373" s="160"/>
      <c r="D373" s="160"/>
      <c r="E373" s="160"/>
      <c r="F373" s="160"/>
      <c r="G373" s="160"/>
      <c r="H373" s="160"/>
      <c r="I373" s="136" t="s">
        <v>229</v>
      </c>
      <c r="J373" s="20"/>
      <c r="K373" s="160" t="s">
        <v>230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231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232</v>
      </c>
      <c r="K375" s="140"/>
      <c r="L375" s="140"/>
    </row>
    <row r="376" spans="1:12" ht="26.25" customHeight="1" x14ac:dyDescent="0.2">
      <c r="A376" s="159" t="s">
        <v>233</v>
      </c>
      <c r="B376" s="159"/>
      <c r="C376" s="159"/>
      <c r="D376" s="159"/>
      <c r="E376" s="159"/>
      <c r="F376" s="159"/>
      <c r="G376" s="159"/>
      <c r="H376" s="159"/>
      <c r="I376" s="136" t="s">
        <v>229</v>
      </c>
      <c r="J376" s="20"/>
      <c r="K376" s="160" t="s">
        <v>230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2026-02-26T12:41:07Z</dcterms:modified>
</cp:coreProperties>
</file>