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335" windowHeight="11190"/>
  </bookViews>
  <sheets>
    <sheet name="Forma Nr.2 " sheetId="1" r:id="rId1"/>
  </sheets>
  <definedNames>
    <definedName name="_xlnm.Print_Titles" localSheetId="0">'Forma Nr.2 '!$24:$34</definedName>
  </definedNames>
  <calcPr calcId="144525"/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L363" i="1" s="1"/>
  <c r="K364" i="1"/>
  <c r="K363" i="1" s="1"/>
  <c r="J364" i="1"/>
  <c r="J363" i="1" s="1"/>
  <c r="I364" i="1"/>
  <c r="I363" i="1" s="1"/>
  <c r="L361" i="1"/>
  <c r="K361" i="1"/>
  <c r="J361" i="1"/>
  <c r="I361" i="1"/>
  <c r="L360" i="1"/>
  <c r="K360" i="1"/>
  <c r="J360" i="1"/>
  <c r="I360" i="1"/>
  <c r="L357" i="1"/>
  <c r="L356" i="1" s="1"/>
  <c r="K357" i="1"/>
  <c r="K356" i="1" s="1"/>
  <c r="J357" i="1"/>
  <c r="J356" i="1" s="1"/>
  <c r="I357" i="1"/>
  <c r="I356" i="1" s="1"/>
  <c r="L353" i="1"/>
  <c r="K353" i="1"/>
  <c r="J353" i="1"/>
  <c r="I353" i="1"/>
  <c r="L352" i="1"/>
  <c r="K352" i="1"/>
  <c r="J352" i="1"/>
  <c r="I352" i="1"/>
  <c r="L349" i="1"/>
  <c r="L348" i="1" s="1"/>
  <c r="K349" i="1"/>
  <c r="K348" i="1" s="1"/>
  <c r="J349" i="1"/>
  <c r="J348" i="1" s="1"/>
  <c r="I349" i="1"/>
  <c r="I348" i="1" s="1"/>
  <c r="L345" i="1"/>
  <c r="K345" i="1"/>
  <c r="J345" i="1"/>
  <c r="I345" i="1"/>
  <c r="L342" i="1"/>
  <c r="K342" i="1"/>
  <c r="J342" i="1"/>
  <c r="I342" i="1"/>
  <c r="L340" i="1"/>
  <c r="L339" i="1" s="1"/>
  <c r="L338" i="1" s="1"/>
  <c r="K340" i="1"/>
  <c r="K339" i="1" s="1"/>
  <c r="K338" i="1" s="1"/>
  <c r="J340" i="1"/>
  <c r="J339" i="1" s="1"/>
  <c r="J338" i="1" s="1"/>
  <c r="I340" i="1"/>
  <c r="I339" i="1" s="1"/>
  <c r="I338" i="1" s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L307" i="1" s="1"/>
  <c r="L306" i="1" s="1"/>
  <c r="K310" i="1"/>
  <c r="K307" i="1" s="1"/>
  <c r="K306" i="1" s="1"/>
  <c r="J310" i="1"/>
  <c r="J307" i="1" s="1"/>
  <c r="J306" i="1" s="1"/>
  <c r="I310" i="1"/>
  <c r="I307" i="1" s="1"/>
  <c r="I306" i="1" s="1"/>
  <c r="L308" i="1"/>
  <c r="K308" i="1"/>
  <c r="J308" i="1"/>
  <c r="I308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L273" i="1" s="1"/>
  <c r="K274" i="1"/>
  <c r="K273" i="1" s="1"/>
  <c r="J274" i="1"/>
  <c r="J273" i="1" s="1"/>
  <c r="I274" i="1"/>
  <c r="I273" i="1" s="1"/>
  <c r="L270" i="1"/>
  <c r="K270" i="1"/>
  <c r="J270" i="1"/>
  <c r="I270" i="1"/>
  <c r="L269" i="1"/>
  <c r="K269" i="1"/>
  <c r="J269" i="1"/>
  <c r="I269" i="1"/>
  <c r="L267" i="1"/>
  <c r="L266" i="1" s="1"/>
  <c r="K267" i="1"/>
  <c r="K266" i="1" s="1"/>
  <c r="J267" i="1"/>
  <c r="J266" i="1" s="1"/>
  <c r="I267" i="1"/>
  <c r="I266" i="1" s="1"/>
  <c r="L264" i="1"/>
  <c r="K264" i="1"/>
  <c r="J264" i="1"/>
  <c r="I264" i="1"/>
  <c r="L263" i="1"/>
  <c r="K263" i="1"/>
  <c r="J263" i="1"/>
  <c r="I263" i="1"/>
  <c r="L260" i="1"/>
  <c r="L259" i="1" s="1"/>
  <c r="K260" i="1"/>
  <c r="K259" i="1" s="1"/>
  <c r="J260" i="1"/>
  <c r="J259" i="1" s="1"/>
  <c r="I260" i="1"/>
  <c r="I259" i="1" s="1"/>
  <c r="L256" i="1"/>
  <c r="K256" i="1"/>
  <c r="J256" i="1"/>
  <c r="I256" i="1"/>
  <c r="L255" i="1"/>
  <c r="K255" i="1"/>
  <c r="J255" i="1"/>
  <c r="I255" i="1"/>
  <c r="L252" i="1"/>
  <c r="L251" i="1" s="1"/>
  <c r="K252" i="1"/>
  <c r="K251" i="1" s="1"/>
  <c r="J252" i="1"/>
  <c r="J251" i="1" s="1"/>
  <c r="I252" i="1"/>
  <c r="I251" i="1" s="1"/>
  <c r="L248" i="1"/>
  <c r="K248" i="1"/>
  <c r="J248" i="1"/>
  <c r="I248" i="1"/>
  <c r="L245" i="1"/>
  <c r="K245" i="1"/>
  <c r="J245" i="1"/>
  <c r="I245" i="1"/>
  <c r="L243" i="1"/>
  <c r="L242" i="1" s="1"/>
  <c r="K243" i="1"/>
  <c r="K242" i="1" s="1"/>
  <c r="J243" i="1"/>
  <c r="J242" i="1" s="1"/>
  <c r="I243" i="1"/>
  <c r="I242" i="1" s="1"/>
  <c r="L236" i="1"/>
  <c r="L235" i="1" s="1"/>
  <c r="L234" i="1" s="1"/>
  <c r="K236" i="1"/>
  <c r="K235" i="1" s="1"/>
  <c r="K234" i="1" s="1"/>
  <c r="J236" i="1"/>
  <c r="J235" i="1" s="1"/>
  <c r="J234" i="1" s="1"/>
  <c r="I236" i="1"/>
  <c r="I235" i="1" s="1"/>
  <c r="I234" i="1" s="1"/>
  <c r="L232" i="1"/>
  <c r="K232" i="1"/>
  <c r="J232" i="1"/>
  <c r="I232" i="1"/>
  <c r="L231" i="1"/>
  <c r="L230" i="1" s="1"/>
  <c r="K231" i="1"/>
  <c r="K230" i="1" s="1"/>
  <c r="J231" i="1"/>
  <c r="J230" i="1" s="1"/>
  <c r="I231" i="1"/>
  <c r="I230" i="1" s="1"/>
  <c r="L223" i="1"/>
  <c r="K223" i="1"/>
  <c r="J223" i="1"/>
  <c r="I223" i="1"/>
  <c r="L222" i="1"/>
  <c r="K222" i="1"/>
  <c r="J222" i="1"/>
  <c r="I222" i="1"/>
  <c r="L220" i="1"/>
  <c r="L219" i="1" s="1"/>
  <c r="L218" i="1" s="1"/>
  <c r="K220" i="1"/>
  <c r="K219" i="1" s="1"/>
  <c r="K218" i="1" s="1"/>
  <c r="J220" i="1"/>
  <c r="J219" i="1" s="1"/>
  <c r="J218" i="1" s="1"/>
  <c r="I220" i="1"/>
  <c r="I219" i="1" s="1"/>
  <c r="I218" i="1" s="1"/>
  <c r="L213" i="1"/>
  <c r="K213" i="1"/>
  <c r="J213" i="1"/>
  <c r="I213" i="1"/>
  <c r="L212" i="1"/>
  <c r="L211" i="1" s="1"/>
  <c r="K212" i="1"/>
  <c r="K211" i="1" s="1"/>
  <c r="J212" i="1"/>
  <c r="J211" i="1" s="1"/>
  <c r="I212" i="1"/>
  <c r="I211" i="1" s="1"/>
  <c r="L209" i="1"/>
  <c r="K209" i="1"/>
  <c r="J209" i="1"/>
  <c r="I209" i="1"/>
  <c r="L208" i="1"/>
  <c r="K208" i="1"/>
  <c r="J208" i="1"/>
  <c r="I208" i="1"/>
  <c r="L204" i="1"/>
  <c r="L203" i="1" s="1"/>
  <c r="K204" i="1"/>
  <c r="K203" i="1" s="1"/>
  <c r="J204" i="1"/>
  <c r="J203" i="1" s="1"/>
  <c r="I204" i="1"/>
  <c r="I203" i="1" s="1"/>
  <c r="L198" i="1"/>
  <c r="K198" i="1"/>
  <c r="J198" i="1"/>
  <c r="I198" i="1"/>
  <c r="L197" i="1"/>
  <c r="K197" i="1"/>
  <c r="J197" i="1"/>
  <c r="I197" i="1"/>
  <c r="L193" i="1"/>
  <c r="L192" i="1" s="1"/>
  <c r="K193" i="1"/>
  <c r="K192" i="1" s="1"/>
  <c r="J193" i="1"/>
  <c r="J192" i="1" s="1"/>
  <c r="I193" i="1"/>
  <c r="I192" i="1" s="1"/>
  <c r="L190" i="1"/>
  <c r="K190" i="1"/>
  <c r="J190" i="1"/>
  <c r="I190" i="1"/>
  <c r="L189" i="1"/>
  <c r="K189" i="1"/>
  <c r="J189" i="1"/>
  <c r="I189" i="1"/>
  <c r="L182" i="1"/>
  <c r="K182" i="1"/>
  <c r="J182" i="1"/>
  <c r="I182" i="1"/>
  <c r="L181" i="1"/>
  <c r="L175" i="1" s="1"/>
  <c r="K181" i="1"/>
  <c r="K175" i="1" s="1"/>
  <c r="J181" i="1"/>
  <c r="J175" i="1" s="1"/>
  <c r="I181" i="1"/>
  <c r="I175" i="1" s="1"/>
  <c r="L177" i="1"/>
  <c r="K177" i="1"/>
  <c r="J177" i="1"/>
  <c r="I177" i="1"/>
  <c r="L176" i="1"/>
  <c r="K176" i="1"/>
  <c r="J176" i="1"/>
  <c r="I176" i="1"/>
  <c r="L173" i="1"/>
  <c r="L172" i="1" s="1"/>
  <c r="L171" i="1" s="1"/>
  <c r="L170" i="1" s="1"/>
  <c r="K173" i="1"/>
  <c r="K172" i="1" s="1"/>
  <c r="K171" i="1" s="1"/>
  <c r="K170" i="1" s="1"/>
  <c r="J173" i="1"/>
  <c r="J172" i="1" s="1"/>
  <c r="J171" i="1" s="1"/>
  <c r="J170" i="1" s="1"/>
  <c r="I173" i="1"/>
  <c r="I172" i="1" s="1"/>
  <c r="I171" i="1" s="1"/>
  <c r="I170" i="1" s="1"/>
  <c r="L168" i="1"/>
  <c r="L167" i="1" s="1"/>
  <c r="L161" i="1" s="1"/>
  <c r="L160" i="1" s="1"/>
  <c r="K168" i="1"/>
  <c r="K167" i="1" s="1"/>
  <c r="K161" i="1" s="1"/>
  <c r="K160" i="1" s="1"/>
  <c r="J168" i="1"/>
  <c r="J167" i="1" s="1"/>
  <c r="J161" i="1" s="1"/>
  <c r="J160" i="1" s="1"/>
  <c r="I168" i="1"/>
  <c r="I167" i="1" s="1"/>
  <c r="I161" i="1" s="1"/>
  <c r="I160" i="1" s="1"/>
  <c r="L163" i="1"/>
  <c r="K163" i="1"/>
  <c r="J163" i="1"/>
  <c r="I163" i="1"/>
  <c r="L162" i="1"/>
  <c r="K162" i="1"/>
  <c r="J162" i="1"/>
  <c r="I162" i="1"/>
  <c r="L157" i="1"/>
  <c r="K157" i="1"/>
  <c r="J157" i="1"/>
  <c r="I157" i="1"/>
  <c r="I156" i="1" s="1"/>
  <c r="I155" i="1" s="1"/>
  <c r="L156" i="1"/>
  <c r="K156" i="1"/>
  <c r="J156" i="1"/>
  <c r="L155" i="1"/>
  <c r="K155" i="1"/>
  <c r="J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L147" i="1" s="1"/>
  <c r="K148" i="1"/>
  <c r="K147" i="1" s="1"/>
  <c r="J148" i="1"/>
  <c r="J147" i="1" s="1"/>
  <c r="I148" i="1"/>
  <c r="I147" i="1" s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1" i="1"/>
  <c r="L130" i="1" s="1"/>
  <c r="L129" i="1" s="1"/>
  <c r="K131" i="1"/>
  <c r="K130" i="1" s="1"/>
  <c r="K129" i="1" s="1"/>
  <c r="J131" i="1"/>
  <c r="J130" i="1" s="1"/>
  <c r="J129" i="1" s="1"/>
  <c r="I131" i="1"/>
  <c r="I130" i="1" s="1"/>
  <c r="I129" i="1" s="1"/>
  <c r="L127" i="1"/>
  <c r="K127" i="1"/>
  <c r="J127" i="1"/>
  <c r="I127" i="1"/>
  <c r="L126" i="1"/>
  <c r="L125" i="1" s="1"/>
  <c r="K126" i="1"/>
  <c r="K125" i="1" s="1"/>
  <c r="J126" i="1"/>
  <c r="J125" i="1" s="1"/>
  <c r="I126" i="1"/>
  <c r="I125" i="1" s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L106" i="1" s="1"/>
  <c r="L95" i="1" s="1"/>
  <c r="K107" i="1"/>
  <c r="K106" i="1" s="1"/>
  <c r="K95" i="1" s="1"/>
  <c r="J107" i="1"/>
  <c r="J106" i="1" s="1"/>
  <c r="I107" i="1"/>
  <c r="I106" i="1" s="1"/>
  <c r="I95" i="1" s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L79" i="1" s="1"/>
  <c r="K80" i="1"/>
  <c r="K79" i="1" s="1"/>
  <c r="J80" i="1"/>
  <c r="J79" i="1" s="1"/>
  <c r="I80" i="1"/>
  <c r="I79" i="1" s="1"/>
  <c r="L75" i="1"/>
  <c r="K75" i="1"/>
  <c r="J75" i="1"/>
  <c r="I75" i="1"/>
  <c r="L74" i="1"/>
  <c r="K74" i="1"/>
  <c r="J74" i="1"/>
  <c r="I74" i="1"/>
  <c r="L70" i="1"/>
  <c r="L69" i="1" s="1"/>
  <c r="K70" i="1"/>
  <c r="K69" i="1" s="1"/>
  <c r="J70" i="1"/>
  <c r="J69" i="1" s="1"/>
  <c r="I70" i="1"/>
  <c r="I69" i="1" s="1"/>
  <c r="L50" i="1"/>
  <c r="L49" i="1" s="1"/>
  <c r="L48" i="1" s="1"/>
  <c r="L47" i="1" s="1"/>
  <c r="K50" i="1"/>
  <c r="K49" i="1" s="1"/>
  <c r="K48" i="1" s="1"/>
  <c r="K47" i="1" s="1"/>
  <c r="J50" i="1"/>
  <c r="J49" i="1" s="1"/>
  <c r="J48" i="1" s="1"/>
  <c r="J47" i="1" s="1"/>
  <c r="I50" i="1"/>
  <c r="I49" i="1" s="1"/>
  <c r="I48" i="1" s="1"/>
  <c r="I47" i="1" s="1"/>
  <c r="L45" i="1"/>
  <c r="L44" i="1" s="1"/>
  <c r="L43" i="1" s="1"/>
  <c r="K45" i="1"/>
  <c r="K44" i="1" s="1"/>
  <c r="K43" i="1" s="1"/>
  <c r="J45" i="1"/>
  <c r="J44" i="1" s="1"/>
  <c r="J43" i="1" s="1"/>
  <c r="I45" i="1"/>
  <c r="I44" i="1" s="1"/>
  <c r="I43" i="1" s="1"/>
  <c r="L41" i="1"/>
  <c r="K41" i="1"/>
  <c r="J41" i="1"/>
  <c r="I41" i="1"/>
  <c r="L39" i="1"/>
  <c r="L38" i="1" s="1"/>
  <c r="L37" i="1" s="1"/>
  <c r="K39" i="1"/>
  <c r="K38" i="1" s="1"/>
  <c r="K37" i="1" s="1"/>
  <c r="J39" i="1"/>
  <c r="J38" i="1" s="1"/>
  <c r="J37" i="1" s="1"/>
  <c r="I39" i="1"/>
  <c r="I38" i="1" s="1"/>
  <c r="I37" i="1" s="1"/>
  <c r="K241" i="1" l="1"/>
  <c r="K240" i="1" s="1"/>
  <c r="J95" i="1"/>
  <c r="J241" i="1"/>
  <c r="J240" i="1" s="1"/>
  <c r="J115" i="1"/>
  <c r="I36" i="1"/>
  <c r="I115" i="1"/>
  <c r="I141" i="1"/>
  <c r="I188" i="1"/>
  <c r="I187" i="1" s="1"/>
  <c r="J68" i="1"/>
  <c r="J67" i="1" s="1"/>
  <c r="J188" i="1"/>
  <c r="J187" i="1" s="1"/>
  <c r="J186" i="1" s="1"/>
  <c r="K36" i="1"/>
  <c r="K68" i="1"/>
  <c r="K67" i="1" s="1"/>
  <c r="K115" i="1"/>
  <c r="K141" i="1"/>
  <c r="K188" i="1"/>
  <c r="K187" i="1" s="1"/>
  <c r="K186" i="1" s="1"/>
  <c r="I241" i="1"/>
  <c r="I240" i="1" s="1"/>
  <c r="L241" i="1"/>
  <c r="L240" i="1" s="1"/>
  <c r="I305" i="1"/>
  <c r="J305" i="1"/>
  <c r="K305" i="1"/>
  <c r="L305" i="1"/>
  <c r="I68" i="1"/>
  <c r="I67" i="1" s="1"/>
  <c r="J36" i="1"/>
  <c r="J141" i="1"/>
  <c r="L36" i="1"/>
  <c r="L68" i="1"/>
  <c r="L67" i="1" s="1"/>
  <c r="L115" i="1"/>
  <c r="L141" i="1"/>
  <c r="L188" i="1"/>
  <c r="L187" i="1" s="1"/>
  <c r="L186" i="1" s="1"/>
  <c r="I35" i="1" l="1"/>
  <c r="K35" i="1"/>
  <c r="K370" i="1" s="1"/>
  <c r="L35" i="1"/>
  <c r="L370" i="1" s="1"/>
  <c r="I186" i="1"/>
  <c r="J35" i="1"/>
  <c r="J370" i="1" s="1"/>
  <c r="I370" i="1" l="1"/>
</calcChain>
</file>

<file path=xl/sharedStrings.xml><?xml version="1.0" encoding="utf-8"?>
<sst xmlns="http://schemas.openxmlformats.org/spreadsheetml/2006/main" count="388" uniqueCount="235">
  <si>
    <t>Biudžeto vykdymo ataskaitų rinkinių rengimo taisyklių</t>
  </si>
  <si>
    <t>1 priedas</t>
  </si>
  <si>
    <t/>
  </si>
  <si>
    <t>Panevėžio rajono savivaldybės priešgaisrinė tarnyba 168689617 Beržų g. 50, Panevėžys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</si>
  <si>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</si>
  <si>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</si>
  <si>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</si>
  <si>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</si>
  <si>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</si>
  <si>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</si>
  <si>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(data)</t>
  </si>
  <si>
    <t>Savivaldybės valdymo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</si>
  <si>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</si>
  <si>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</si>
  <si>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</si>
  <si>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</si>
  <si>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</si>
  <si>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168689617</t>
  </si>
  <si>
    <t>Programos</t>
  </si>
  <si>
    <t>01</t>
  </si>
  <si>
    <t>Finansavimo šaltinio</t>
  </si>
  <si>
    <t>5SB</t>
  </si>
  <si>
    <t>Priemonė:</t>
  </si>
  <si>
    <t>Valstybės funkcijos</t>
  </si>
  <si>
    <t>03</t>
  </si>
  <si>
    <t>02</t>
  </si>
  <si>
    <t>01010107 Priešgaisrinės tarnybos darbo organizavimas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</si>
  <si>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</si>
  <si>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</si>
  <si>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</si>
  <si>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</si>
  <si>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</si>
  <si>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</si>
  <si>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</si>
  <si>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</si>
  <si>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</si>
  <si>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</si>
  <si>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</si>
  <si>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</si>
  <si>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</si>
  <si>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</si>
  <si>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</si>
  <si>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</si>
  <si>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</si>
  <si>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</si>
  <si>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</si>
  <si>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</si>
  <si>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</si>
  <si>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</si>
  <si>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</si>
  <si>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</si>
  <si>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</si>
  <si>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</si>
  <si>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</si>
  <si>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</si>
  <si>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</si>
  <si>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</si>
  <si>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</si>
  <si>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</si>
  <si>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</si>
  <si>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</si>
  <si>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</si>
  <si>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</si>
  <si>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</si>
  <si>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</si>
  <si>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</si>
  <si>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</si>
  <si>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</si>
  <si>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</si>
  <si>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</si>
  <si>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</si>
  <si>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</si>
  <si>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</si>
  <si>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</si>
  <si>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</si>
  <si>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</si>
  <si>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</si>
  <si>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</si>
  <si>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</si>
  <si>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</si>
  <si>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</si>
  <si>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</si>
  <si>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</si>
  <si>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</si>
  <si>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</si>
  <si>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</si>
  <si>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</si>
  <si>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</si>
  <si>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</si>
  <si>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</si>
  <si>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</si>
  <si>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</si>
  <si>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</si>
  <si>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</si>
  <si>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</si>
  <si>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</si>
  <si>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</si>
  <si>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</si>
  <si>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</si>
  <si>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</si>
  <si>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</si>
  <si>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</si>
  <si>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</si>
  <si>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</si>
  <si>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</si>
  <si>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</si>
  <si>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</si>
  <si>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</si>
  <si>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</si>
  <si>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</si>
  <si>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</si>
  <si>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</si>
  <si>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</si>
  <si>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</si>
  <si>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</si>
  <si>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</si>
  <si>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</si>
  <si>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</si>
  <si>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</si>
  <si>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</si>
  <si>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</si>
  <si>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</si>
  <si>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</si>
  <si>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</si>
  <si>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</si>
  <si>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</si>
  <si>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</si>
  <si>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</si>
  <si>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</si>
  <si>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</si>
  <si>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</si>
  <si>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</si>
  <si>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</si>
  <si>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</si>
  <si>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</si>
  <si>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</si>
  <si>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</si>
  <si>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</si>
  <si>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</si>
  <si>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</si>
  <si>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</si>
  <si>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</si>
  <si>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</si>
  <si>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</si>
  <si>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</si>
  <si>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</si>
  <si>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</si>
  <si>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</si>
  <si>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</si>
  <si>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</si>
  <si>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</si>
  <si>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</si>
  <si>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</si>
  <si>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</si>
  <si>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</si>
  <si>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</si>
  <si>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</si>
  <si>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</si>
  <si>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</si>
  <si>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</si>
  <si>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</si>
  <si>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</si>
  <si>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</si>
  <si>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</si>
  <si>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</si>
  <si>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</si>
  <si>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</si>
  <si>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</si>
  <si>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</si>
  <si>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</si>
  <si>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</si>
  <si>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</si>
  <si>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</si>
  <si>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</si>
  <si>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</si>
  <si>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</si>
  <si>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</si>
  <si>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</si>
  <si>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</si>
  <si>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</si>
  <si>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</si>
  <si>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</si>
  <si>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</si>
  <si>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</si>
  <si>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</si>
  <si>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</si>
  <si>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</si>
  <si>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</si>
  <si>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</si>
  <si>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</si>
  <si>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</si>
  <si>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</si>
  <si>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</si>
  <si>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</si>
  <si>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</si>
  <si>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</si>
  <si>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</si>
  <si>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</si>
  <si>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</si>
  <si>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</si>
  <si>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</si>
  <si>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</si>
  <si>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</si>
  <si>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</si>
  <si>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</si>
  <si>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</si>
  <si>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</si>
  <si>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</si>
  <si>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</si>
  <si>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</si>
  <si>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</si>
  <si>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</si>
  <si>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</si>
  <si>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</si>
  <si>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</si>
  <si>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</si>
  <si>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</si>
  <si>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</si>
  <si>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</si>
  <si>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</si>
  <si>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</si>
  <si>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</si>
  <si>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</si>
  <si>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</si>
  <si>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</si>
  <si>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</si>
  <si>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Viršininkas</t>
  </si>
  <si>
    <t>Arūnas Blaževičius</t>
  </si>
  <si>
    <t>(įstaigos vadovo ar jo įgalioto asmens pareigų  pavadinimas)</t>
  </si>
  <si>
    <t>(parašas)</t>
  </si>
  <si>
    <t>(vardas ir pavardė)</t>
  </si>
  <si>
    <t>Vyr. buhalterė</t>
  </si>
  <si>
    <t>Vilma Hokušienė</t>
  </si>
  <si>
    <t xml:space="preserve">  (finansinę apskaitą tvarkančio asmens, centralizuotos apskaitos įstaigos vadovo arba jo įgalioto asmens pareigų pavadinimas)</t>
  </si>
  <si>
    <t>2026 m. sausio 5  d. 3.10.-01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</si>
</sst>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/>
    <xf numFmtId="0" fontId="7" fillId="0" borderId="0" xfId="1" applyFont="1" applyFill="1" applyBorder="1" applyAlignment="1" applyProtection="1"/>
    <xf numFmtId="164" fontId="8" fillId="0" borderId="0" xfId="1" applyNumberFormat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/>
    <xf numFmtId="0" fontId="10" fillId="0" borderId="0" xfId="1" applyFont="1" applyFill="1" applyBorder="1" applyAlignment="1" applyProtection="1"/>
    <xf numFmtId="0" fontId="11" fillId="0" borderId="0" xfId="1" applyFont="1" applyFill="1" applyBorder="1" applyAlignment="1" applyProtection="1"/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/>
    </xf>
    <xf numFmtId="0" fontId="23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/>
    <xf numFmtId="0" fontId="26" fillId="0" borderId="0" xfId="1" applyFont="1" applyFill="1" applyBorder="1" applyAlignment="1" applyProtection="1">
      <alignment horizontal="center"/>
    </xf>
    <xf numFmtId="0" fontId="27" fillId="0" borderId="0" xfId="1" applyFont="1" applyFill="1" applyBorder="1" applyAlignment="1" applyProtection="1">
      <alignment horizontal="center" wrapText="1"/>
    </xf>
    <xf numFmtId="164" fontId="28" fillId="0" borderId="0" xfId="1" applyNumberFormat="1" applyFont="1" applyFill="1" applyBorder="1" applyAlignment="1" applyProtection="1">
      <alignment horizontal="left"/>
    </xf>
    <xf numFmtId="0" fontId="29" fillId="0" borderId="0" xfId="1" applyFont="1" applyFill="1" applyBorder="1" applyAlignment="1" applyProtection="1">
      <alignment horizontal="left"/>
    </xf>
    <xf numFmtId="3" fontId="30" fillId="0" borderId="2" xfId="1" applyNumberFormat="1" applyFont="1" applyFill="1" applyBorder="1" applyAlignment="1" applyProtection="1">
      <alignment horizontal="right"/>
    </xf>
    <xf numFmtId="164" fontId="31" fillId="0" borderId="0" xfId="1" applyNumberFormat="1" applyFont="1" applyFill="1" applyBorder="1" applyAlignment="1" applyProtection="1">
      <alignment horizontal="right"/>
    </xf>
    <xf numFmtId="0" fontId="32" fillId="0" borderId="0" xfId="1" applyFont="1" applyFill="1" applyBorder="1" applyAlignment="1" applyProtection="1"/>
    <xf numFmtId="3" fontId="33" fillId="0" borderId="2" xfId="1" applyNumberFormat="1" applyFont="1" applyFill="1" applyBorder="1" applyAlignment="1" applyProtection="1">
      <alignment horizontal="right"/>
    </xf>
    <xf numFmtId="0" fontId="34" fillId="0" borderId="3" xfId="1" applyFont="1" applyFill="1" applyBorder="1" applyAlignment="1" applyProtection="1"/>
    <xf numFmtId="0" fontId="35" fillId="0" borderId="0" xfId="1" applyFont="1" applyFill="1" applyBorder="1" applyAlignment="1" applyProtection="1">
      <alignment horizontal="right"/>
    </xf>
    <xf numFmtId="3" fontId="36" fillId="0" borderId="4" xfId="1" applyNumberFormat="1" applyFont="1" applyFill="1" applyBorder="1" applyAlignment="1" applyProtection="1"/>
    <xf numFmtId="0" fontId="37" fillId="0" borderId="5" xfId="1" applyFont="1" applyFill="1" applyBorder="1" applyAlignment="1" applyProtection="1">
      <alignment horizontal="right"/>
    </xf>
    <xf numFmtId="0" fontId="38" fillId="0" borderId="6" xfId="1" applyFont="1" applyFill="1" applyBorder="1" applyAlignment="1" applyProtection="1"/>
    <xf numFmtId="0" fontId="39" fillId="0" borderId="2" xfId="1" applyFont="1" applyFill="1" applyBorder="1" applyAlignment="1" applyProtection="1">
      <alignment horizontal="right"/>
    </xf>
    <xf numFmtId="0" fontId="40" fillId="0" borderId="7" xfId="1" applyFont="1" applyFill="1" applyBorder="1" applyAlignment="1" applyProtection="1">
      <alignment horizontal="right"/>
    </xf>
    <xf numFmtId="3" fontId="41" fillId="0" borderId="8" xfId="1" applyNumberFormat="1" applyFont="1" applyFill="1" applyBorder="1" applyAlignment="1" applyProtection="1">
      <alignment horizontal="right"/>
      <protection locked="0"/>
    </xf>
    <xf numFmtId="3" fontId="42" fillId="0" borderId="9" xfId="1" applyNumberFormat="1" applyFont="1" applyFill="1" applyBorder="1" applyAlignment="1" applyProtection="1">
      <alignment horizontal="right"/>
    </xf>
    <xf numFmtId="164" fontId="44" fillId="0" borderId="3" xfId="1" applyNumberFormat="1" applyFont="1" applyFill="1" applyBorder="1" applyAlignment="1" applyProtection="1">
      <alignment horizontal="right"/>
    </xf>
    <xf numFmtId="49" fontId="57" fillId="0" borderId="2" xfId="1" applyNumberFormat="1" applyFont="1" applyFill="1" applyBorder="1" applyAlignment="1" applyProtection="1">
      <alignment horizontal="center" vertical="center" wrapText="1"/>
    </xf>
    <xf numFmtId="49" fontId="58" fillId="0" borderId="13" xfId="1" applyNumberFormat="1" applyFont="1" applyFill="1" applyBorder="1" applyAlignment="1" applyProtection="1">
      <alignment horizontal="center" vertical="center" wrapText="1"/>
    </xf>
    <xf numFmtId="0" fontId="64" fillId="0" borderId="2" xfId="1" applyFont="1" applyFill="1" applyBorder="1" applyAlignment="1" applyProtection="1">
      <alignment horizontal="center" vertical="center" wrapText="1"/>
    </xf>
    <xf numFmtId="0" fontId="65" fillId="0" borderId="13" xfId="1" applyFont="1" applyFill="1" applyBorder="1" applyAlignment="1" applyProtection="1">
      <alignment horizontal="center" vertical="center" wrapText="1"/>
    </xf>
    <xf numFmtId="49" fontId="66" fillId="0" borderId="9" xfId="1" applyNumberFormat="1" applyFont="1" applyFill="1" applyBorder="1" applyAlignment="1" applyProtection="1">
      <alignment horizontal="center" vertical="center" wrapText="1"/>
    </xf>
    <xf numFmtId="49" fontId="67" fillId="0" borderId="2" xfId="1" applyNumberFormat="1" applyFont="1" applyFill="1" applyBorder="1" applyAlignment="1" applyProtection="1">
      <alignment horizontal="center" vertical="center" wrapText="1"/>
    </xf>
    <xf numFmtId="3" fontId="68" fillId="0" borderId="13" xfId="1" applyNumberFormat="1" applyFont="1" applyFill="1" applyBorder="1" applyAlignment="1" applyProtection="1">
      <alignment horizontal="center" vertical="center" wrapText="1"/>
    </xf>
    <xf numFmtId="0" fontId="69" fillId="0" borderId="0" xfId="1" applyFont="1" applyFill="1" applyBorder="1" applyAlignment="1" applyProtection="1"/>
    <xf numFmtId="0" fontId="70" fillId="0" borderId="2" xfId="1" applyFont="1" applyFill="1" applyBorder="1" applyAlignment="1" applyProtection="1">
      <alignment vertical="top" wrapText="1"/>
    </xf>
    <xf numFmtId="0" fontId="71" fillId="0" borderId="2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vertical="top" wrapText="1"/>
    </xf>
    <xf numFmtId="0" fontId="73" fillId="0" borderId="14" xfId="1" applyFont="1" applyFill="1" applyBorder="1" applyAlignment="1" applyProtection="1">
      <alignment vertical="top" wrapText="1"/>
    </xf>
    <xf numFmtId="0" fontId="74" fillId="0" borderId="9" xfId="1" applyFont="1" applyFill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Fill="1" applyBorder="1" applyAlignment="1" applyProtection="1">
      <alignment vertical="top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3" xfId="1" applyFont="1" applyFill="1" applyBorder="1" applyAlignment="1" applyProtection="1">
      <alignment vertical="top" wrapText="1"/>
    </xf>
    <xf numFmtId="0" fontId="79" fillId="0" borderId="8" xfId="1" applyFont="1" applyFill="1" applyBorder="1" applyAlignment="1" applyProtection="1">
      <alignment vertical="top" wrapText="1"/>
    </xf>
    <xf numFmtId="0" fontId="80" fillId="0" borderId="13" xfId="1" applyFont="1" applyFill="1" applyBorder="1" applyAlignment="1" applyProtection="1">
      <alignment horizontal="center" vertical="top" wrapText="1"/>
    </xf>
    <xf numFmtId="0" fontId="81" fillId="0" borderId="3" xfId="1" applyFont="1" applyFill="1" applyBorder="1" applyAlignment="1" applyProtection="1">
      <alignment vertical="top" wrapText="1"/>
    </xf>
    <xf numFmtId="0" fontId="82" fillId="0" borderId="2" xfId="1" applyFont="1" applyFill="1" applyBorder="1" applyAlignment="1" applyProtection="1">
      <alignment vertical="top" wrapText="1"/>
    </xf>
    <xf numFmtId="0" fontId="83" fillId="0" borderId="9" xfId="1" applyFont="1" applyFill="1" applyBorder="1" applyAlignment="1" applyProtection="1">
      <alignment vertical="top" wrapText="1"/>
    </xf>
    <xf numFmtId="0" fontId="84" fillId="0" borderId="14" xfId="1" applyFont="1" applyFill="1" applyBorder="1" applyAlignment="1" applyProtection="1">
      <alignment vertical="top" wrapText="1"/>
    </xf>
    <xf numFmtId="0" fontId="85" fillId="0" borderId="2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horizontal="center" vertical="top" wrapText="1"/>
    </xf>
    <xf numFmtId="0" fontId="87" fillId="0" borderId="6" xfId="1" applyFont="1" applyFill="1" applyBorder="1" applyAlignment="1" applyProtection="1">
      <alignment vertical="top" wrapText="1"/>
    </xf>
    <xf numFmtId="0" fontId="88" fillId="0" borderId="14" xfId="1" applyFont="1" applyFill="1" applyBorder="1" applyAlignment="1" applyProtection="1">
      <alignment vertical="top" wrapText="1"/>
    </xf>
    <xf numFmtId="0" fontId="89" fillId="0" borderId="0" xfId="1" applyFont="1" applyFill="1" applyBorder="1" applyAlignment="1" applyProtection="1">
      <alignment horizontal="justify" vertical="center"/>
    </xf>
    <xf numFmtId="0" fontId="90" fillId="0" borderId="9" xfId="1" applyFont="1" applyFill="1" applyBorder="1" applyAlignment="1" applyProtection="1">
      <alignment horizontal="center" vertical="top" wrapText="1"/>
    </xf>
    <xf numFmtId="2" fontId="91" fillId="0" borderId="13" xfId="1" applyNumberFormat="1" applyFont="1" applyFill="1" applyBorder="1" applyAlignment="1" applyProtection="1">
      <alignment horizontal="right" vertical="center" wrapText="1"/>
    </xf>
    <xf numFmtId="0" fontId="92" fillId="0" borderId="12" xfId="1" applyFont="1" applyFill="1" applyBorder="1" applyAlignment="1" applyProtection="1">
      <alignment vertical="top" wrapText="1"/>
    </xf>
    <xf numFmtId="0" fontId="93" fillId="0" borderId="8" xfId="1" applyFont="1" applyFill="1" applyBorder="1" applyAlignment="1" applyProtection="1">
      <alignment vertical="top" wrapText="1"/>
    </xf>
    <xf numFmtId="0" fontId="94" fillId="0" borderId="15" xfId="1" applyFont="1" applyFill="1" applyBorder="1" applyAlignment="1" applyProtection="1">
      <alignment vertical="top" wrapText="1"/>
    </xf>
    <xf numFmtId="0" fontId="95" fillId="0" borderId="16" xfId="1" applyFont="1" applyFill="1" applyBorder="1" applyAlignment="1" applyProtection="1">
      <alignment vertical="top" wrapText="1"/>
    </xf>
    <xf numFmtId="0" fontId="96" fillId="0" borderId="5" xfId="1" applyFont="1" applyFill="1" applyBorder="1" applyAlignment="1" applyProtection="1">
      <alignment vertical="top" wrapText="1"/>
    </xf>
    <xf numFmtId="0" fontId="97" fillId="0" borderId="0" xfId="1" applyFont="1" applyFill="1" applyBorder="1" applyAlignment="1" applyProtection="1">
      <alignment vertical="top" wrapText="1"/>
    </xf>
    <xf numFmtId="0" fontId="98" fillId="0" borderId="5" xfId="1" applyFont="1" applyFill="1" applyBorder="1" applyAlignment="1" applyProtection="1">
      <alignment horizontal="center" vertical="top" wrapText="1"/>
    </xf>
    <xf numFmtId="3" fontId="99" fillId="0" borderId="9" xfId="1" applyNumberFormat="1" applyFont="1" applyFill="1" applyBorder="1" applyAlignment="1" applyProtection="1">
      <alignment horizontal="center" vertical="top" wrapText="1"/>
    </xf>
    <xf numFmtId="0" fontId="100" fillId="0" borderId="12" xfId="1" applyFont="1" applyFill="1" applyBorder="1" applyAlignment="1" applyProtection="1">
      <alignment vertical="top" wrapText="1"/>
    </xf>
    <xf numFmtId="0" fontId="101" fillId="0" borderId="8" xfId="1" applyFont="1" applyFill="1" applyBorder="1" applyAlignment="1" applyProtection="1">
      <alignment vertical="top" wrapText="1"/>
    </xf>
    <xf numFmtId="0" fontId="102" fillId="0" borderId="13" xfId="1" applyFont="1" applyFill="1" applyBorder="1" applyAlignment="1" applyProtection="1">
      <alignment vertical="top" wrapText="1"/>
    </xf>
    <xf numFmtId="0" fontId="103" fillId="0" borderId="3" xfId="1" applyFont="1" applyFill="1" applyBorder="1" applyAlignment="1" applyProtection="1">
      <alignment vertical="top" wrapText="1"/>
    </xf>
    <xf numFmtId="0" fontId="104" fillId="0" borderId="13" xfId="1" applyFont="1" applyFill="1" applyBorder="1" applyAlignment="1" applyProtection="1">
      <alignment horizontal="center" vertical="top" wrapText="1"/>
    </xf>
    <xf numFmtId="0" fontId="105" fillId="0" borderId="4" xfId="1" applyFont="1" applyFill="1" applyBorder="1" applyAlignment="1" applyProtection="1">
      <alignment vertical="top" wrapText="1"/>
    </xf>
    <xf numFmtId="0" fontId="106" fillId="0" borderId="11" xfId="1" applyFont="1" applyFill="1" applyBorder="1" applyAlignment="1" applyProtection="1">
      <alignment vertical="top" wrapText="1"/>
    </xf>
    <xf numFmtId="0" fontId="107" fillId="0" borderId="11" xfId="1" applyFont="1" applyFill="1" applyBorder="1" applyAlignment="1" applyProtection="1">
      <alignment horizontal="center" vertical="top" wrapText="1"/>
    </xf>
    <xf numFmtId="0" fontId="108" fillId="0" borderId="7" xfId="1" applyFont="1" applyFill="1" applyBorder="1" applyAlignment="1" applyProtection="1">
      <alignment vertical="top" wrapText="1"/>
    </xf>
    <xf numFmtId="0" fontId="109" fillId="0" borderId="14" xfId="1" applyFont="1" applyFill="1" applyBorder="1" applyAlignment="1" applyProtection="1">
      <alignment horizontal="left" vertical="top" wrapText="1"/>
    </xf>
    <xf numFmtId="0" fontId="110" fillId="0" borderId="12" xfId="1" applyFont="1" applyFill="1" applyBorder="1" applyAlignment="1" applyProtection="1">
      <alignment vertical="center" wrapText="1"/>
    </xf>
    <xf numFmtId="0" fontId="111" fillId="0" borderId="8" xfId="1" applyFont="1" applyFill="1" applyBorder="1" applyAlignment="1" applyProtection="1">
      <alignment vertical="center" wrapText="1"/>
    </xf>
    <xf numFmtId="0" fontId="112" fillId="0" borderId="13" xfId="1" applyFont="1" applyFill="1" applyBorder="1" applyAlignment="1" applyProtection="1">
      <alignment vertical="top" wrapText="1"/>
    </xf>
    <xf numFmtId="0" fontId="113" fillId="0" borderId="3" xfId="1" applyFont="1" applyFill="1" applyBorder="1" applyAlignment="1" applyProtection="1">
      <alignment vertical="center" wrapText="1"/>
    </xf>
    <xf numFmtId="0" fontId="114" fillId="0" borderId="9" xfId="1" applyFont="1" applyFill="1" applyBorder="1" applyAlignment="1" applyProtection="1">
      <alignment vertical="top" wrapText="1"/>
    </xf>
    <xf numFmtId="0" fontId="115" fillId="0" borderId="0" xfId="1" applyFont="1" applyFill="1" applyBorder="1" applyAlignment="1" applyProtection="1">
      <alignment vertical="top"/>
    </xf>
    <xf numFmtId="0" fontId="116" fillId="0" borderId="6" xfId="1" applyFont="1" applyFill="1" applyBorder="1" applyAlignment="1" applyProtection="1">
      <alignment vertical="top" wrapText="1"/>
    </xf>
    <xf numFmtId="0" fontId="117" fillId="0" borderId="12" xfId="1" applyFont="1" applyFill="1" applyBorder="1" applyAlignment="1" applyProtection="1">
      <alignment vertical="top" wrapText="1"/>
    </xf>
    <xf numFmtId="0" fontId="118" fillId="0" borderId="9" xfId="1" applyFont="1" applyFill="1" applyBorder="1" applyAlignment="1" applyProtection="1">
      <alignment vertical="top" wrapText="1"/>
    </xf>
    <xf numFmtId="0" fontId="119" fillId="0" borderId="6" xfId="1" applyFont="1" applyFill="1" applyBorder="1" applyAlignment="1" applyProtection="1">
      <alignment vertical="top" wrapText="1"/>
    </xf>
    <xf numFmtId="0" fontId="120" fillId="0" borderId="2" xfId="1" applyFont="1" applyFill="1" applyBorder="1" applyAlignment="1" applyProtection="1">
      <alignment horizontal="center" vertical="top" wrapText="1"/>
    </xf>
    <xf numFmtId="0" fontId="121" fillId="0" borderId="2" xfId="1" applyFont="1" applyFill="1" applyBorder="1" applyAlignment="1" applyProtection="1">
      <alignment horizontal="center" vertical="top" wrapText="1"/>
    </xf>
    <xf numFmtId="0" fontId="122" fillId="0" borderId="8" xfId="1" applyFont="1" applyFill="1" applyBorder="1" applyAlignment="1" applyProtection="1">
      <alignment horizontal="center" vertical="top" wrapText="1"/>
    </xf>
    <xf numFmtId="0" fontId="123" fillId="0" borderId="2" xfId="1" applyFont="1" applyFill="1" applyBorder="1" applyAlignment="1" applyProtection="1">
      <alignment horizontal="center" vertical="top" wrapText="1"/>
    </xf>
    <xf numFmtId="0" fontId="124" fillId="0" borderId="16" xfId="1" applyFont="1" applyFill="1" applyBorder="1" applyAlignment="1" applyProtection="1">
      <alignment horizontal="center" vertical="top" wrapText="1"/>
    </xf>
    <xf numFmtId="0" fontId="125" fillId="0" borderId="0" xfId="1" applyFont="1" applyFill="1" applyBorder="1" applyAlignment="1" applyProtection="1">
      <alignment vertical="top" wrapText="1"/>
    </xf>
    <xf numFmtId="0" fontId="126" fillId="0" borderId="16" xfId="1" applyFont="1" applyFill="1" applyBorder="1" applyAlignment="1" applyProtection="1">
      <alignment horizontal="center" vertical="top" wrapText="1"/>
    </xf>
    <xf numFmtId="0" fontId="127" fillId="0" borderId="16" xfId="1" applyFont="1" applyFill="1" applyBorder="1" applyAlignment="1" applyProtection="1">
      <alignment vertical="top" wrapText="1"/>
    </xf>
    <xf numFmtId="0" fontId="128" fillId="0" borderId="6" xfId="1" applyFont="1" applyFill="1" applyBorder="1" applyAlignment="1" applyProtection="1">
      <alignment vertical="top" wrapText="1"/>
    </xf>
    <xf numFmtId="0" fontId="129" fillId="0" borderId="14" xfId="1" applyFont="1" applyFill="1" applyBorder="1" applyAlignment="1" applyProtection="1">
      <alignment vertical="center" wrapText="1"/>
    </xf>
    <xf numFmtId="0" fontId="130" fillId="0" borderId="8" xfId="1" applyFont="1" applyFill="1" applyBorder="1" applyAlignment="1" applyProtection="1">
      <alignment horizontal="center" vertical="top" wrapText="1"/>
    </xf>
    <xf numFmtId="0" fontId="131" fillId="0" borderId="4" xfId="1" applyFont="1" applyFill="1" applyBorder="1" applyAlignment="1" applyProtection="1">
      <alignment vertical="top" wrapText="1"/>
    </xf>
    <xf numFmtId="0" fontId="132" fillId="0" borderId="4" xfId="1" applyFont="1" applyFill="1" applyBorder="1" applyAlignment="1" applyProtection="1">
      <alignment horizontal="center" vertical="top" wrapText="1"/>
    </xf>
    <xf numFmtId="0" fontId="133" fillId="0" borderId="2" xfId="1" applyFont="1" applyFill="1" applyBorder="1" applyAlignment="1" applyProtection="1">
      <alignment wrapText="1"/>
    </xf>
    <xf numFmtId="0" fontId="134" fillId="0" borderId="0" xfId="1" applyFont="1" applyFill="1" applyBorder="1" applyAlignment="1" applyProtection="1">
      <alignment wrapText="1"/>
    </xf>
    <xf numFmtId="0" fontId="135" fillId="0" borderId="5" xfId="1" applyFont="1" applyFill="1" applyBorder="1" applyAlignment="1" applyProtection="1">
      <alignment vertical="top" wrapText="1"/>
    </xf>
    <xf numFmtId="0" fontId="136" fillId="0" borderId="10" xfId="1" applyFont="1" applyFill="1" applyBorder="1" applyAlignment="1" applyProtection="1">
      <alignment vertical="top" wrapText="1"/>
    </xf>
    <xf numFmtId="0" fontId="137" fillId="0" borderId="11" xfId="1" applyFont="1" applyFill="1" applyBorder="1" applyAlignment="1" applyProtection="1">
      <alignment vertical="top" wrapText="1"/>
    </xf>
    <xf numFmtId="0" fontId="138" fillId="0" borderId="11" xfId="1" applyFont="1" applyFill="1" applyBorder="1" applyAlignment="1" applyProtection="1">
      <alignment horizontal="center" vertical="top" wrapText="1"/>
    </xf>
    <xf numFmtId="0" fontId="139" fillId="0" borderId="8" xfId="1" applyFont="1" applyFill="1" applyBorder="1" applyAlignment="1" applyProtection="1">
      <alignment vertical="top" wrapText="1"/>
    </xf>
    <xf numFmtId="0" fontId="140" fillId="0" borderId="13" xfId="1" applyFont="1" applyFill="1" applyBorder="1" applyAlignment="1" applyProtection="1">
      <alignment horizontal="center" vertical="top" wrapText="1"/>
    </xf>
    <xf numFmtId="0" fontId="141" fillId="0" borderId="7" xfId="1" applyFont="1" applyFill="1" applyBorder="1" applyAlignment="1" applyProtection="1">
      <alignment vertical="top" wrapText="1"/>
    </xf>
    <xf numFmtId="0" fontId="142" fillId="0" borderId="5" xfId="1" applyFont="1" applyFill="1" applyBorder="1" applyAlignment="1" applyProtection="1">
      <alignment horizontal="center" vertical="top" wrapText="1"/>
    </xf>
    <xf numFmtId="3" fontId="143" fillId="0" borderId="2" xfId="1" applyNumberFormat="1" applyFont="1" applyFill="1" applyBorder="1" applyAlignment="1" applyProtection="1">
      <alignment horizontal="right" vertical="center" wrapText="1"/>
    </xf>
    <xf numFmtId="0" fontId="144" fillId="0" borderId="14" xfId="1" applyFont="1" applyFill="1" applyBorder="1" applyAlignment="1" applyProtection="1">
      <alignment vertical="center" wrapText="1"/>
    </xf>
    <xf numFmtId="0" fontId="145" fillId="0" borderId="3" xfId="1" applyFont="1" applyFill="1" applyBorder="1" applyAlignment="1" applyProtection="1">
      <alignment horizontal="center" vertical="top" wrapText="1"/>
    </xf>
    <xf numFmtId="0" fontId="146" fillId="0" borderId="14" xfId="1" applyFont="1" applyFill="1" applyBorder="1" applyAlignment="1" applyProtection="1">
      <alignment horizontal="center" vertical="top" wrapText="1"/>
    </xf>
    <xf numFmtId="0" fontId="147" fillId="0" borderId="11" xfId="1" applyFont="1" applyFill="1" applyBorder="1" applyAlignment="1" applyProtection="1">
      <alignment horizontal="center" vertical="top" wrapText="1"/>
    </xf>
    <xf numFmtId="0" fontId="148" fillId="0" borderId="9" xfId="1" applyFont="1" applyFill="1" applyBorder="1" applyAlignment="1" applyProtection="1">
      <alignment vertical="top" wrapText="1"/>
    </xf>
    <xf numFmtId="0" fontId="149" fillId="0" borderId="9" xfId="1" applyFont="1" applyFill="1" applyBorder="1" applyAlignment="1" applyProtection="1">
      <alignment horizontal="center" vertical="top" wrapText="1"/>
    </xf>
    <xf numFmtId="0" fontId="150" fillId="0" borderId="4" xfId="1" applyFont="1" applyFill="1" applyBorder="1" applyAlignment="1" applyProtection="1">
      <alignment horizontal="center" vertical="top" wrapText="1"/>
    </xf>
    <xf numFmtId="0" fontId="151" fillId="0" borderId="2" xfId="1" applyFont="1" applyFill="1" applyBorder="1" applyAlignment="1" applyProtection="1"/>
    <xf numFmtId="0" fontId="152" fillId="0" borderId="9" xfId="1" applyFont="1" applyFill="1" applyBorder="1" applyAlignment="1" applyProtection="1"/>
    <xf numFmtId="0" fontId="153" fillId="0" borderId="14" xfId="1" applyFont="1" applyFill="1" applyBorder="1" applyAlignment="1" applyProtection="1"/>
    <xf numFmtId="0" fontId="154" fillId="0" borderId="2" xfId="1" applyFont="1" applyFill="1" applyBorder="1" applyAlignment="1" applyProtection="1">
      <alignment horizontal="center"/>
    </xf>
    <xf numFmtId="0" fontId="155" fillId="0" borderId="14" xfId="1" applyFont="1" applyFill="1" applyBorder="1" applyAlignment="1" applyProtection="1"/>
    <xf numFmtId="164" fontId="156" fillId="0" borderId="0" xfId="1" applyNumberFormat="1" applyFont="1" applyFill="1" applyBorder="1" applyAlignment="1" applyProtection="1">
      <alignment horizontal="right" vertical="center"/>
    </xf>
    <xf numFmtId="0" fontId="158" fillId="0" borderId="1" xfId="1" applyFont="1" applyFill="1" applyBorder="1" applyAlignment="1" applyProtection="1">
      <alignment horizontal="center" vertical="center" wrapText="1"/>
    </xf>
    <xf numFmtId="164" fontId="159" fillId="0" borderId="1" xfId="1" applyNumberFormat="1" applyFont="1" applyFill="1" applyBorder="1" applyAlignment="1" applyProtection="1">
      <alignment horizontal="right" vertical="center"/>
    </xf>
    <xf numFmtId="0" fontId="161" fillId="0" borderId="0" xfId="1" applyFont="1" applyFill="1" applyBorder="1" applyAlignment="1" applyProtection="1">
      <alignment horizontal="center" vertical="top"/>
    </xf>
    <xf numFmtId="0" fontId="162" fillId="0" borderId="0" xfId="1" applyFont="1" applyFill="1" applyBorder="1" applyAlignment="1" applyProtection="1">
      <alignment horizontal="center" vertical="top"/>
    </xf>
    <xf numFmtId="0" fontId="163" fillId="0" borderId="1" xfId="1" applyFont="1" applyFill="1" applyBorder="1" applyAlignment="1" applyProtection="1"/>
    <xf numFmtId="0" fontId="164" fillId="0" borderId="1" xfId="1" applyFont="1" applyFill="1" applyBorder="1" applyAlignment="1" applyProtection="1">
      <alignment horizontal="center" vertical="top"/>
    </xf>
    <xf numFmtId="0" fontId="15" fillId="0" borderId="1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center"/>
    </xf>
    <xf numFmtId="0" fontId="32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22" fillId="0" borderId="0" xfId="1" applyFont="1" applyFill="1" applyBorder="1" applyAlignment="1" applyProtection="1">
      <alignment horizontal="center"/>
    </xf>
    <xf numFmtId="49" fontId="61" fillId="0" borderId="6" xfId="1" applyNumberFormat="1" applyFont="1" applyFill="1" applyBorder="1" applyAlignment="1" applyProtection="1">
      <alignment horizontal="center" vertical="center"/>
    </xf>
    <xf numFmtId="49" fontId="62" fillId="0" borderId="14" xfId="1" applyNumberFormat="1" applyFont="1" applyFill="1" applyBorder="1" applyAlignment="1" applyProtection="1">
      <alignment horizontal="center" vertical="center"/>
    </xf>
    <xf numFmtId="49" fontId="63" fillId="0" borderId="9" xfId="1" applyNumberFormat="1" applyFont="1" applyFill="1" applyBorder="1" applyAlignment="1" applyProtection="1">
      <alignment horizontal="center" vertical="center"/>
    </xf>
    <xf numFmtId="0" fontId="43" fillId="0" borderId="3" xfId="1" applyFont="1" applyFill="1" applyBorder="1" applyAlignment="1" applyProtection="1">
      <alignment horizontal="left" wrapText="1"/>
    </xf>
    <xf numFmtId="0" fontId="35" fillId="0" borderId="0" xfId="1" applyFont="1" applyFill="1" applyBorder="1" applyAlignment="1" applyProtection="1">
      <alignment horizontal="right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 vertical="center" wrapText="1"/>
    </xf>
    <xf numFmtId="0" fontId="21" fillId="0" borderId="0" xfId="1" applyFont="1" applyFill="1" applyBorder="1" applyAlignment="1" applyProtection="1">
      <alignment horizontal="center"/>
    </xf>
    <xf numFmtId="0" fontId="24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horizontal="left"/>
    </xf>
    <xf numFmtId="0" fontId="165" fillId="0" borderId="0" xfId="1" applyFont="1" applyFill="1" applyBorder="1" applyAlignment="1" applyProtection="1">
      <alignment horizontal="center" vertical="top" wrapText="1"/>
    </xf>
    <xf numFmtId="0" fontId="161" fillId="0" borderId="0" xfId="1" applyFont="1" applyFill="1" applyBorder="1" applyAlignment="1" applyProtection="1">
      <alignment horizontal="center" vertical="top"/>
    </xf>
    <xf numFmtId="49" fontId="45" fillId="0" borderId="10" xfId="1" applyNumberFormat="1" applyFont="1" applyFill="1" applyBorder="1" applyAlignment="1" applyProtection="1">
      <alignment horizontal="left" vertical="center" wrapText="1"/>
    </xf>
    <xf numFmtId="0" fontId="46" fillId="0" borderId="7" xfId="1" applyFont="1" applyFill="1" applyBorder="1" applyAlignment="1" applyProtection="1">
      <alignment horizontal="left" vertical="center" wrapText="1"/>
    </xf>
    <xf numFmtId="0" fontId="53" fillId="0" borderId="12" xfId="1" applyFont="1" applyFill="1" applyBorder="1" applyAlignment="1" applyProtection="1">
      <alignment horizontal="left" vertical="center" wrapText="1"/>
    </xf>
    <xf numFmtId="0" fontId="54" fillId="0" borderId="3" xfId="1" applyFont="1" applyFill="1" applyBorder="1" applyAlignment="1" applyProtection="1">
      <alignment horizontal="left" vertical="center" wrapText="1"/>
    </xf>
    <xf numFmtId="0" fontId="47" fillId="0" borderId="4" xfId="1" applyFont="1" applyFill="1" applyBorder="1" applyAlignment="1" applyProtection="1">
      <alignment horizontal="center" vertical="center"/>
    </xf>
    <xf numFmtId="0" fontId="55" fillId="0" borderId="8" xfId="1" applyFont="1" applyFill="1" applyBorder="1" applyAlignment="1" applyProtection="1">
      <alignment horizontal="center"/>
    </xf>
    <xf numFmtId="0" fontId="48" fillId="0" borderId="11" xfId="1" applyFont="1" applyFill="1" applyBorder="1" applyAlignment="1" applyProtection="1">
      <alignment horizontal="center" vertical="center" wrapText="1"/>
    </xf>
    <xf numFmtId="0" fontId="56" fillId="0" borderId="13" xfId="1" applyFont="1" applyFill="1" applyBorder="1" applyAlignment="1" applyProtection="1">
      <alignment horizontal="center" vertical="center" wrapText="1"/>
    </xf>
    <xf numFmtId="0" fontId="49" fillId="0" borderId="6" xfId="1" applyFont="1" applyFill="1" applyBorder="1" applyAlignment="1" applyProtection="1">
      <alignment horizontal="center" wrapText="1"/>
    </xf>
    <xf numFmtId="0" fontId="50" fillId="0" borderId="9" xfId="1" applyFont="1" applyFill="1" applyBorder="1" applyAlignment="1" applyProtection="1">
      <alignment horizontal="center" wrapText="1"/>
    </xf>
    <xf numFmtId="164" fontId="51" fillId="0" borderId="4" xfId="1" applyNumberFormat="1" applyFont="1" applyFill="1" applyBorder="1" applyAlignment="1" applyProtection="1">
      <alignment horizontal="center" vertical="center" wrapText="1"/>
    </xf>
    <xf numFmtId="0" fontId="59" fillId="0" borderId="8" xfId="1" applyFont="1" applyFill="1" applyBorder="1" applyAlignment="1" applyProtection="1">
      <alignment horizontal="center" wrapText="1"/>
    </xf>
    <xf numFmtId="164" fontId="52" fillId="0" borderId="11" xfId="1" applyNumberFormat="1" applyFont="1" applyFill="1" applyBorder="1" applyAlignment="1" applyProtection="1">
      <alignment horizontal="center" vertical="center" wrapText="1"/>
    </xf>
    <xf numFmtId="0" fontId="60" fillId="0" borderId="13" xfId="1" applyFont="1" applyFill="1" applyBorder="1" applyAlignment="1" applyProtection="1">
      <alignment wrapText="1"/>
    </xf>
    <xf numFmtId="0" fontId="157" fillId="0" borderId="1" xfId="1" applyFont="1" applyFill="1" applyBorder="1" applyAlignment="1" applyProtection="1">
      <alignment horizontal="left"/>
    </xf>
    <xf numFmtId="164" fontId="160" fillId="0" borderId="1" xfId="1" applyNumberFormat="1" applyFont="1" applyFill="1" applyBorder="1" applyAlignment="1" applyProtection="1">
      <alignment horizont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6"/>
  <sheetViews>
    <sheetView tabSelected="1" defaultGridColor="0" topLeftCell="A25" colorId="9" zoomScale="115" workbookViewId="0">
      <selection activeCell="M54" sqref="M54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0" t="s">
        <v>3</v>
      </c>
      <c r="H10" s="140"/>
      <c r="I10" s="140"/>
      <c r="J10" s="140"/>
      <c r="K10" s="140"/>
      <c r="L10" s="12"/>
    </row>
    <row r="11" spans="1:13" ht="18.75" customHeight="1" x14ac:dyDescent="0.2">
      <c r="A11" s="150" t="s">
        <v>4</v>
      </c>
      <c r="B11" s="151"/>
      <c r="C11" s="151"/>
      <c r="D11" s="151"/>
      <c r="E11" s="151"/>
      <c r="F11" s="152"/>
      <c r="G11" s="151"/>
      <c r="H11" s="151"/>
      <c r="I11" s="151"/>
      <c r="J11" s="151"/>
      <c r="K11" s="151"/>
      <c r="L11" s="151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3" t="s">
        <v>5</v>
      </c>
      <c r="H13" s="153"/>
      <c r="I13" s="153"/>
      <c r="J13" s="153"/>
      <c r="K13" s="153"/>
      <c r="L13" s="15"/>
    </row>
    <row r="14" spans="1:13" ht="16.5" customHeight="1" x14ac:dyDescent="0.2">
      <c r="A14" s="154" t="s">
        <v>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3" ht="15.75" customHeight="1" x14ac:dyDescent="0.2">
      <c r="G15" s="141" t="s">
        <v>7</v>
      </c>
      <c r="H15" s="141"/>
      <c r="I15" s="141"/>
      <c r="J15" s="141"/>
      <c r="K15" s="141"/>
    </row>
    <row r="16" spans="1:13" ht="12" customHeight="1" x14ac:dyDescent="0.2">
      <c r="G16" s="155" t="s">
        <v>8</v>
      </c>
      <c r="H16" s="155"/>
      <c r="I16" s="155"/>
      <c r="J16" s="155"/>
      <c r="K16" s="155"/>
    </row>
    <row r="17" spans="1:12" ht="12" customHeight="1" x14ac:dyDescent="0.2">
      <c r="B17" s="154" t="s">
        <v>9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12" ht="12" customHeight="1" x14ac:dyDescent="0.2">
      <c r="G18" s="141"/>
      <c r="H18" s="141"/>
      <c r="I18" s="141"/>
      <c r="J18" s="141"/>
      <c r="K18" s="141"/>
    </row>
    <row r="19" spans="1:12" ht="12.75" customHeight="1" x14ac:dyDescent="0.2">
      <c r="G19" s="141" t="s">
        <v>234</v>
      </c>
      <c r="H19" s="141"/>
      <c r="I19" s="141"/>
      <c r="J19" s="141"/>
      <c r="K19" s="141"/>
    </row>
    <row r="20" spans="1:12" ht="11.25" customHeight="1" x14ac:dyDescent="0.2">
      <c r="G20" s="155" t="s">
        <v>10</v>
      </c>
      <c r="H20" s="155"/>
      <c r="I20" s="155"/>
      <c r="J20" s="155"/>
      <c r="K20" s="15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0" t="s">
        <v>11</v>
      </c>
      <c r="H22" s="140"/>
      <c r="I22" s="140"/>
      <c r="J22" s="140"/>
      <c r="K22" s="140"/>
      <c r="L22" s="1"/>
    </row>
    <row r="23" spans="1:12" ht="12" customHeight="1" x14ac:dyDescent="0.2">
      <c r="A23" s="157" t="s">
        <v>12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1:12" ht="12" customHeight="1" x14ac:dyDescent="0.2">
      <c r="A24" s="156"/>
      <c r="B24" s="156"/>
      <c r="C24" s="156"/>
      <c r="D24" s="20"/>
      <c r="E24" s="20"/>
      <c r="F24" s="21"/>
      <c r="G24" s="20"/>
      <c r="H24" s="20"/>
      <c r="I24" s="20"/>
      <c r="J24" s="20"/>
      <c r="K24" s="20"/>
      <c r="L24" s="22" t="s">
        <v>13</v>
      </c>
    </row>
    <row r="25" spans="1:12" ht="11.25" customHeight="1" x14ac:dyDescent="0.2">
      <c r="A25" s="156"/>
      <c r="B25" s="156"/>
      <c r="C25" s="156"/>
      <c r="D25" s="156"/>
      <c r="E25" s="156"/>
      <c r="F25" s="156"/>
      <c r="G25" s="156"/>
      <c r="H25" s="20"/>
      <c r="I25" s="20"/>
      <c r="J25" s="23" t="s">
        <v>14</v>
      </c>
      <c r="K25" s="24"/>
      <c r="L25" s="25"/>
    </row>
    <row r="26" spans="1:12" ht="12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26" t="s">
        <v>15</v>
      </c>
      <c r="L26" s="25"/>
    </row>
    <row r="27" spans="1:12" ht="12.75" customHeight="1" x14ac:dyDescent="0.2">
      <c r="C27" s="142"/>
      <c r="D27" s="143"/>
      <c r="E27" s="143"/>
      <c r="F27" s="144"/>
      <c r="G27" s="143"/>
      <c r="H27" s="143"/>
      <c r="I27" s="143"/>
      <c r="K27" s="26" t="s">
        <v>16</v>
      </c>
      <c r="L27" s="28" t="s">
        <v>17</v>
      </c>
    </row>
    <row r="28" spans="1:12" ht="12" customHeight="1" x14ac:dyDescent="0.2">
      <c r="G28" s="17"/>
      <c r="H28" s="29"/>
      <c r="J28" s="30" t="s">
        <v>18</v>
      </c>
      <c r="K28" s="31"/>
      <c r="L28" s="25" t="s">
        <v>19</v>
      </c>
    </row>
    <row r="29" spans="1:12" ht="12.75" customHeight="1" x14ac:dyDescent="0.2">
      <c r="G29" s="32" t="s">
        <v>20</v>
      </c>
      <c r="H29" s="33"/>
      <c r="I29" s="34"/>
      <c r="J29" s="35"/>
      <c r="K29" s="25"/>
      <c r="L29" s="25" t="s">
        <v>21</v>
      </c>
    </row>
    <row r="30" spans="1:12" ht="13.5" customHeight="1" x14ac:dyDescent="0.2">
      <c r="A30" s="158" t="s">
        <v>22</v>
      </c>
      <c r="B30" s="158"/>
      <c r="C30" s="158"/>
      <c r="D30" s="158"/>
      <c r="E30" s="158"/>
      <c r="F30" s="158"/>
      <c r="G30" s="149" t="s">
        <v>23</v>
      </c>
      <c r="H30" s="149"/>
      <c r="I30" s="36" t="s">
        <v>24</v>
      </c>
      <c r="J30" s="37" t="s">
        <v>25</v>
      </c>
      <c r="K30" s="25" t="s">
        <v>19</v>
      </c>
      <c r="L30" s="25" t="s">
        <v>19</v>
      </c>
    </row>
    <row r="31" spans="1:12" ht="30" customHeight="1" x14ac:dyDescent="0.2">
      <c r="A31" s="148" t="s">
        <v>26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38" t="s">
        <v>27</v>
      </c>
    </row>
    <row r="32" spans="1:12" ht="24" customHeight="1" x14ac:dyDescent="0.2">
      <c r="A32" s="161" t="s">
        <v>28</v>
      </c>
      <c r="B32" s="162"/>
      <c r="C32" s="162"/>
      <c r="D32" s="162"/>
      <c r="E32" s="162"/>
      <c r="F32" s="162"/>
      <c r="G32" s="165" t="s">
        <v>29</v>
      </c>
      <c r="H32" s="167" t="s">
        <v>30</v>
      </c>
      <c r="I32" s="169" t="s">
        <v>31</v>
      </c>
      <c r="J32" s="170"/>
      <c r="K32" s="171" t="s">
        <v>32</v>
      </c>
      <c r="L32" s="173" t="s">
        <v>33</v>
      </c>
    </row>
    <row r="33" spans="1:14" ht="46.5" customHeight="1" x14ac:dyDescent="0.2">
      <c r="A33" s="163"/>
      <c r="B33" s="164"/>
      <c r="C33" s="164"/>
      <c r="D33" s="164"/>
      <c r="E33" s="164"/>
      <c r="F33" s="164"/>
      <c r="G33" s="166"/>
      <c r="H33" s="168"/>
      <c r="I33" s="39" t="s">
        <v>34</v>
      </c>
      <c r="J33" s="40" t="s">
        <v>35</v>
      </c>
      <c r="K33" s="172"/>
      <c r="L33" s="174"/>
    </row>
    <row r="34" spans="1:14" ht="11.25" customHeight="1" x14ac:dyDescent="0.2">
      <c r="A34" s="145" t="s">
        <v>36</v>
      </c>
      <c r="B34" s="146"/>
      <c r="C34" s="146"/>
      <c r="D34" s="146"/>
      <c r="E34" s="146"/>
      <c r="F34" s="147"/>
      <c r="G34" s="41">
        <v>2</v>
      </c>
      <c r="H34" s="42">
        <v>3</v>
      </c>
      <c r="I34" s="43" t="s">
        <v>37</v>
      </c>
      <c r="J34" s="44" t="s">
        <v>38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39</v>
      </c>
      <c r="H35" s="41">
        <v>1</v>
      </c>
      <c r="I35" s="52">
        <f>SUM(I36+I47+I67+I88+I95+I115+I141+I160+I170)</f>
        <v>52500</v>
      </c>
      <c r="J35" s="52">
        <f>SUM(J36+J47+J67+J88+J95+J115+J141+J160+J170)</f>
        <v>52500</v>
      </c>
      <c r="K35" s="52">
        <f>SUM(K36+K47+K67+K88+K95+K115+K141+K160+K170)</f>
        <v>52500</v>
      </c>
      <c r="L35" s="52">
        <f>SUM(L36+L47+L67+L88+L95+L115+L141+L160+L170)</f>
        <v>52500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40</v>
      </c>
      <c r="H36" s="41">
        <v>2</v>
      </c>
      <c r="I36" s="52">
        <f>SUM(I37+I43)</f>
        <v>47600</v>
      </c>
      <c r="J36" s="52">
        <f>SUM(J37+J43)</f>
        <v>47600</v>
      </c>
      <c r="K36" s="52">
        <f>SUM(K37+K43)</f>
        <v>47630.76</v>
      </c>
      <c r="L36" s="52">
        <f>SUM(L37+L43)</f>
        <v>47630.76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41</v>
      </c>
      <c r="H37" s="41">
        <v>3</v>
      </c>
      <c r="I37" s="52">
        <f>SUM(I38)</f>
        <v>46900</v>
      </c>
      <c r="J37" s="52">
        <f>SUM(J38)</f>
        <v>46900</v>
      </c>
      <c r="K37" s="52">
        <f>SUM(K38)</f>
        <v>46949.98</v>
      </c>
      <c r="L37" s="52">
        <f>SUM(L38)</f>
        <v>46949.98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41</v>
      </c>
      <c r="H38" s="41">
        <v>4</v>
      </c>
      <c r="I38" s="52">
        <f>SUM(I39+I41)</f>
        <v>46900</v>
      </c>
      <c r="J38" s="52">
        <f t="shared" ref="J38:L39" si="0">SUM(J39)</f>
        <v>46900</v>
      </c>
      <c r="K38" s="52">
        <f t="shared" si="0"/>
        <v>46949.98</v>
      </c>
      <c r="L38" s="52">
        <f t="shared" si="0"/>
        <v>46949.98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42</v>
      </c>
      <c r="H39" s="41">
        <v>5</v>
      </c>
      <c r="I39" s="52">
        <f>SUM(I40)</f>
        <v>46900</v>
      </c>
      <c r="J39" s="52">
        <f t="shared" si="0"/>
        <v>46900</v>
      </c>
      <c r="K39" s="52">
        <f t="shared" si="0"/>
        <v>46949.98</v>
      </c>
      <c r="L39" s="52">
        <f t="shared" si="0"/>
        <v>46949.98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42</v>
      </c>
      <c r="H40" s="41">
        <v>6</v>
      </c>
      <c r="I40" s="68">
        <v>46900</v>
      </c>
      <c r="J40" s="68">
        <v>46900</v>
      </c>
      <c r="K40" s="68">
        <v>46949.98</v>
      </c>
      <c r="L40" s="68">
        <v>46949.98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43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43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44</v>
      </c>
      <c r="H43" s="41">
        <v>9</v>
      </c>
      <c r="I43" s="52">
        <f t="shared" ref="I43:L45" si="1">I44</f>
        <v>700</v>
      </c>
      <c r="J43" s="52">
        <f t="shared" si="1"/>
        <v>700</v>
      </c>
      <c r="K43" s="52">
        <f t="shared" si="1"/>
        <v>680.78</v>
      </c>
      <c r="L43" s="52">
        <f t="shared" si="1"/>
        <v>680.78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44</v>
      </c>
      <c r="H44" s="41">
        <v>10</v>
      </c>
      <c r="I44" s="52">
        <f t="shared" si="1"/>
        <v>700</v>
      </c>
      <c r="J44" s="52">
        <f t="shared" si="1"/>
        <v>700</v>
      </c>
      <c r="K44" s="52">
        <f t="shared" si="1"/>
        <v>680.78</v>
      </c>
      <c r="L44" s="52">
        <f t="shared" si="1"/>
        <v>680.78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44</v>
      </c>
      <c r="H45" s="41">
        <v>11</v>
      </c>
      <c r="I45" s="52">
        <f t="shared" si="1"/>
        <v>700</v>
      </c>
      <c r="J45" s="52">
        <f t="shared" si="1"/>
        <v>700</v>
      </c>
      <c r="K45" s="52">
        <f t="shared" si="1"/>
        <v>680.78</v>
      </c>
      <c r="L45" s="52">
        <f t="shared" si="1"/>
        <v>680.78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44</v>
      </c>
      <c r="H46" s="41">
        <v>12</v>
      </c>
      <c r="I46" s="68">
        <v>700</v>
      </c>
      <c r="J46" s="68">
        <v>700</v>
      </c>
      <c r="K46" s="68">
        <v>680.78</v>
      </c>
      <c r="L46" s="68">
        <v>680.78</v>
      </c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45</v>
      </c>
      <c r="H47" s="41">
        <v>13</v>
      </c>
      <c r="I47" s="52">
        <f t="shared" ref="I47:L49" si="2">I48</f>
        <v>4800</v>
      </c>
      <c r="J47" s="52">
        <f t="shared" si="2"/>
        <v>4800</v>
      </c>
      <c r="K47" s="52">
        <f t="shared" si="2"/>
        <v>4764.6000000000004</v>
      </c>
      <c r="L47" s="52">
        <f t="shared" si="2"/>
        <v>4764.6000000000004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45</v>
      </c>
      <c r="H48" s="41">
        <v>14</v>
      </c>
      <c r="I48" s="52">
        <f t="shared" si="2"/>
        <v>4800</v>
      </c>
      <c r="J48" s="52">
        <f t="shared" si="2"/>
        <v>4800</v>
      </c>
      <c r="K48" s="52">
        <f t="shared" si="2"/>
        <v>4764.6000000000004</v>
      </c>
      <c r="L48" s="52">
        <f t="shared" si="2"/>
        <v>4764.6000000000004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45</v>
      </c>
      <c r="H49" s="41">
        <v>15</v>
      </c>
      <c r="I49" s="52">
        <f t="shared" si="2"/>
        <v>4800</v>
      </c>
      <c r="J49" s="52">
        <f t="shared" si="2"/>
        <v>4800</v>
      </c>
      <c r="K49" s="52">
        <f t="shared" si="2"/>
        <v>4764.6000000000004</v>
      </c>
      <c r="L49" s="52">
        <f t="shared" si="2"/>
        <v>4764.6000000000004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45</v>
      </c>
      <c r="H50" s="41">
        <v>16</v>
      </c>
      <c r="I50" s="52">
        <f>SUM(I51:I66)</f>
        <v>4800</v>
      </c>
      <c r="J50" s="52">
        <f>SUM(J51:J66)</f>
        <v>4800</v>
      </c>
      <c r="K50" s="52">
        <f>SUM(K51:K66)</f>
        <v>4764.6000000000004</v>
      </c>
      <c r="L50" s="52">
        <f>SUM(L51:L66)</f>
        <v>4764.6000000000004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46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47</v>
      </c>
      <c r="H52" s="41">
        <v>18</v>
      </c>
      <c r="I52" s="68"/>
      <c r="J52" s="68"/>
      <c r="K52" s="68"/>
      <c r="L52" s="68"/>
      <c r="M52" s="66"/>
      <c r="N52" s="1"/>
    </row>
    <row r="53" spans="1:14" ht="15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48</v>
      </c>
      <c r="H53" s="41">
        <v>19</v>
      </c>
      <c r="I53" s="68">
        <v>100</v>
      </c>
      <c r="J53" s="68">
        <v>100</v>
      </c>
      <c r="K53" s="68">
        <v>28.02</v>
      </c>
      <c r="L53" s="68">
        <v>28.02</v>
      </c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49</v>
      </c>
      <c r="H54" s="41">
        <v>20</v>
      </c>
      <c r="I54" s="68">
        <v>2400</v>
      </c>
      <c r="J54" s="68">
        <v>2400</v>
      </c>
      <c r="K54" s="68">
        <v>2391.83</v>
      </c>
      <c r="L54" s="68">
        <v>2391.83</v>
      </c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50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51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52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53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54</v>
      </c>
      <c r="H59" s="41">
        <v>25</v>
      </c>
      <c r="I59" s="68"/>
      <c r="J59" s="68"/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55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56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57</v>
      </c>
      <c r="H62" s="41">
        <v>28</v>
      </c>
      <c r="I62" s="68">
        <v>1100</v>
      </c>
      <c r="J62" s="68">
        <v>1100</v>
      </c>
      <c r="K62" s="68">
        <v>1064.75</v>
      </c>
      <c r="L62" s="68">
        <v>1064.75</v>
      </c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58</v>
      </c>
      <c r="H63" s="41">
        <v>29</v>
      </c>
      <c r="I63" s="68">
        <v>100</v>
      </c>
      <c r="J63" s="68">
        <v>100</v>
      </c>
      <c r="K63" s="68">
        <v>130</v>
      </c>
      <c r="L63" s="68">
        <v>130</v>
      </c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59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60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61</v>
      </c>
      <c r="H66" s="41">
        <v>32</v>
      </c>
      <c r="I66" s="68">
        <v>1100</v>
      </c>
      <c r="J66" s="68">
        <v>1100</v>
      </c>
      <c r="K66" s="68">
        <v>1150</v>
      </c>
      <c r="L66" s="68">
        <v>1150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62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63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64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64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65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66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67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68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68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65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66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67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69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70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71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72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73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74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74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74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74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75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76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76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76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77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78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79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80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81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81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81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82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83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84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84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84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85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86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87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88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88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88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89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90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90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90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91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92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93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93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93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94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95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96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96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96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96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97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97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97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97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98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98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98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98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99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99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99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100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101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101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101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101</v>
      </c>
      <c r="H140" s="41">
        <v>106</v>
      </c>
      <c r="I140" s="68"/>
      <c r="J140" s="68"/>
      <c r="K140" s="68"/>
      <c r="L140" s="68"/>
    </row>
    <row r="141" spans="1:12" ht="15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102</v>
      </c>
      <c r="H141" s="41">
        <v>107</v>
      </c>
      <c r="I141" s="52">
        <f>SUM(I142+I147+I155)</f>
        <v>100</v>
      </c>
      <c r="J141" s="52">
        <f>SUM(J142+J147+J155)</f>
        <v>100</v>
      </c>
      <c r="K141" s="52">
        <f>SUM(K142+K147+K155)</f>
        <v>104.64</v>
      </c>
      <c r="L141" s="52">
        <f>SUM(L142+L147+L155)</f>
        <v>104.64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103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103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103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104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105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106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107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107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108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109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110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110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110</v>
      </c>
      <c r="H154" s="41">
        <v>120</v>
      </c>
      <c r="I154" s="68"/>
      <c r="J154" s="68"/>
      <c r="K154" s="68"/>
      <c r="L154" s="68"/>
    </row>
    <row r="155" spans="1:12" ht="15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111</v>
      </c>
      <c r="H155" s="41">
        <v>121</v>
      </c>
      <c r="I155" s="52">
        <f t="shared" ref="I155:L156" si="15">I156</f>
        <v>100</v>
      </c>
      <c r="J155" s="52">
        <f t="shared" si="15"/>
        <v>100</v>
      </c>
      <c r="K155" s="52">
        <f t="shared" si="15"/>
        <v>104.64</v>
      </c>
      <c r="L155" s="52">
        <f t="shared" si="15"/>
        <v>104.64</v>
      </c>
    </row>
    <row r="156" spans="1:12" ht="15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111</v>
      </c>
      <c r="H156" s="41">
        <v>122</v>
      </c>
      <c r="I156" s="52">
        <f t="shared" si="15"/>
        <v>100</v>
      </c>
      <c r="J156" s="52">
        <f t="shared" si="15"/>
        <v>100</v>
      </c>
      <c r="K156" s="52">
        <f t="shared" si="15"/>
        <v>104.64</v>
      </c>
      <c r="L156" s="52">
        <f t="shared" si="15"/>
        <v>104.64</v>
      </c>
    </row>
    <row r="157" spans="1:12" ht="15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111</v>
      </c>
      <c r="H157" s="41">
        <v>123</v>
      </c>
      <c r="I157" s="52">
        <f>SUM(I158:I159)</f>
        <v>100</v>
      </c>
      <c r="J157" s="52">
        <f>SUM(J158:J159)</f>
        <v>100</v>
      </c>
      <c r="K157" s="52">
        <f>SUM(K158:K159)</f>
        <v>104.64</v>
      </c>
      <c r="L157" s="52">
        <f>SUM(L158:L159)</f>
        <v>104.64</v>
      </c>
    </row>
    <row r="158" spans="1:12" ht="15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112</v>
      </c>
      <c r="H158" s="41">
        <v>124</v>
      </c>
      <c r="I158" s="68">
        <v>100</v>
      </c>
      <c r="J158" s="68">
        <v>100</v>
      </c>
      <c r="K158" s="68">
        <v>104.64</v>
      </c>
      <c r="L158" s="68">
        <v>104.64</v>
      </c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113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114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114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115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115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116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117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118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119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119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119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120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121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121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121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121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122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123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123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124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125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126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127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128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129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130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131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132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133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134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135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135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135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136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136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137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138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139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140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140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141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142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143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144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145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145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146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147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148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149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149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149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150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150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150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151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152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153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154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155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156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156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156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157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157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158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159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160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161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162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157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163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163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164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164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165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165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165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166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167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168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169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170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171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172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172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173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174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175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176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177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178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179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179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180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181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182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182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183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184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185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185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186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187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188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188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188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189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189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189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190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190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191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192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193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194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172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172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195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174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175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176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177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196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197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197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198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199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200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200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201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202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203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203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204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205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206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206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206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189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189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189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190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190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191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192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207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208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194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172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172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195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174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175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176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177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196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209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209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210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211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212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212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213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214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215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215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216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217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218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218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219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189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189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189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220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220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221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222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223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171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171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172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195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174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175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176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177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196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209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209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210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211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212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212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213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214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215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215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216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224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218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218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218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189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189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189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220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220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221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222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225</v>
      </c>
      <c r="H370" s="41">
        <v>336</v>
      </c>
      <c r="I370" s="52">
        <f>SUM(I35+I186)</f>
        <v>52500</v>
      </c>
      <c r="J370" s="52">
        <f>SUM(J35+J186)</f>
        <v>52500</v>
      </c>
      <c r="K370" s="52">
        <f>SUM(K35+K186)</f>
        <v>52500</v>
      </c>
      <c r="L370" s="52">
        <f>SUM(L35+L186)</f>
        <v>52500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75" t="s">
        <v>226</v>
      </c>
      <c r="B372" s="175"/>
      <c r="C372" s="175"/>
      <c r="D372" s="175"/>
      <c r="E372" s="175"/>
      <c r="F372" s="175"/>
      <c r="G372" s="175"/>
      <c r="H372" s="134"/>
      <c r="I372" s="135"/>
      <c r="J372" s="176" t="s">
        <v>227</v>
      </c>
      <c r="K372" s="176"/>
      <c r="L372" s="176"/>
    </row>
    <row r="373" spans="1:12" ht="13.5" customHeight="1" x14ac:dyDescent="0.2">
      <c r="A373" s="160" t="s">
        <v>228</v>
      </c>
      <c r="B373" s="160"/>
      <c r="C373" s="160"/>
      <c r="D373" s="160"/>
      <c r="E373" s="160"/>
      <c r="F373" s="160"/>
      <c r="G373" s="160"/>
      <c r="H373" s="160"/>
      <c r="I373" s="136" t="s">
        <v>229</v>
      </c>
      <c r="J373" s="20"/>
      <c r="K373" s="160" t="s">
        <v>230</v>
      </c>
      <c r="L373" s="160"/>
    </row>
    <row r="374" spans="1:12" ht="15.75" customHeight="1" x14ac:dyDescent="0.2">
      <c r="I374" s="137"/>
      <c r="K374" s="137"/>
      <c r="L374" s="137"/>
    </row>
    <row r="375" spans="1:12" ht="15.75" customHeight="1" x14ac:dyDescent="0.2">
      <c r="A375" s="175" t="s">
        <v>231</v>
      </c>
      <c r="B375" s="175"/>
      <c r="C375" s="175"/>
      <c r="D375" s="175"/>
      <c r="E375" s="175"/>
      <c r="F375" s="175"/>
      <c r="G375" s="175"/>
      <c r="H375" s="138"/>
      <c r="I375" s="139"/>
      <c r="J375" s="140" t="s">
        <v>232</v>
      </c>
      <c r="K375" s="140"/>
      <c r="L375" s="140"/>
    </row>
    <row r="376" spans="1:12" ht="26.25" customHeight="1" x14ac:dyDescent="0.2">
      <c r="A376" s="159" t="s">
        <v>233</v>
      </c>
      <c r="B376" s="159"/>
      <c r="C376" s="159"/>
      <c r="D376" s="159"/>
      <c r="E376" s="159"/>
      <c r="F376" s="159"/>
      <c r="G376" s="159"/>
      <c r="H376" s="159"/>
      <c r="I376" s="136" t="s">
        <v>229</v>
      </c>
      <c r="J376" s="20"/>
      <c r="K376" s="160" t="s">
        <v>230</v>
      </c>
      <c r="L376" s="160"/>
    </row>
  </sheetData>
  <mergeCells count="34"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2026-02-26T12:39:49Z</dcterms:modified>
</cp:coreProperties>
</file>