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9" i="1" l="1"/>
  <c r="E438" i="1" s="1"/>
  <c r="E440" i="1"/>
  <c r="D430" i="1"/>
  <c r="E407" i="1" l="1"/>
  <c r="D292" i="1" l="1"/>
  <c r="D293" i="1"/>
  <c r="D424" i="1" l="1"/>
  <c r="D413" i="1" l="1"/>
  <c r="D13" i="1"/>
  <c r="D440" i="1" l="1"/>
  <c r="D36" i="1"/>
  <c r="D35" i="1" s="1"/>
  <c r="D18" i="1"/>
  <c r="D439" i="1"/>
  <c r="E406" i="1"/>
  <c r="D407" i="1"/>
  <c r="D406" i="1" s="1"/>
  <c r="D405" i="1" s="1"/>
  <c r="E405" i="1"/>
  <c r="D340" i="1"/>
  <c r="E419" i="1"/>
  <c r="D419" i="1"/>
  <c r="E322" i="1"/>
  <c r="E321" i="1" s="1"/>
  <c r="D322" i="1"/>
  <c r="D315" i="1"/>
  <c r="E417" i="1"/>
  <c r="E210" i="1"/>
  <c r="E209" i="1" s="1"/>
  <c r="D60" i="1"/>
  <c r="D59" i="1" s="1"/>
  <c r="D297" i="1" l="1"/>
  <c r="D296" i="1" s="1"/>
  <c r="D295" i="1" s="1"/>
  <c r="D156" i="1" l="1"/>
  <c r="D155" i="1" s="1"/>
  <c r="D144" i="1"/>
  <c r="D23" i="1"/>
  <c r="D444" i="1" l="1"/>
  <c r="D40" i="1"/>
  <c r="D141" i="1"/>
  <c r="D140" i="1" s="1"/>
  <c r="D116" i="1"/>
  <c r="D115" i="1" s="1"/>
  <c r="D196" i="1"/>
  <c r="D193" i="1"/>
  <c r="D192" i="1" s="1"/>
  <c r="D189" i="1"/>
  <c r="D180" i="1"/>
  <c r="D176" i="1"/>
  <c r="D167" i="1"/>
  <c r="D128" i="1"/>
  <c r="D124" i="1"/>
  <c r="D105" i="1"/>
  <c r="D104" i="1" s="1"/>
  <c r="D102" i="1"/>
  <c r="D101" i="1" s="1"/>
  <c r="D90" i="1"/>
  <c r="D78" i="1"/>
  <c r="D75" i="1"/>
  <c r="D74" i="1" s="1"/>
  <c r="D63" i="1"/>
  <c r="D205" i="1"/>
  <c r="D436" i="1"/>
  <c r="D401" i="1"/>
  <c r="D276" i="1"/>
  <c r="D270" i="1"/>
  <c r="D303" i="1"/>
  <c r="D288" i="1"/>
  <c r="D252" i="1"/>
  <c r="D258" i="1"/>
  <c r="D234" i="1"/>
  <c r="D264" i="1"/>
  <c r="D210" i="1"/>
  <c r="D246" i="1"/>
  <c r="D222" i="1"/>
  <c r="D395" i="1"/>
  <c r="D334" i="1"/>
  <c r="D361" i="1"/>
  <c r="D379" i="1"/>
  <c r="D367" i="1"/>
  <c r="D350" i="1"/>
  <c r="D328" i="1"/>
  <c r="D434" i="1" l="1"/>
  <c r="D429" i="1"/>
  <c r="D423" i="1"/>
  <c r="D422" i="1" s="1"/>
  <c r="D418" i="1"/>
  <c r="D412" i="1"/>
  <c r="D321" i="1"/>
  <c r="D314" i="1"/>
  <c r="D309" i="1"/>
  <c r="D308" i="1" s="1"/>
  <c r="D302" i="1"/>
  <c r="D287" i="1"/>
  <c r="D286" i="1" s="1"/>
  <c r="D282" i="1"/>
  <c r="D281" i="1" s="1"/>
  <c r="D275" i="1"/>
  <c r="D269" i="1"/>
  <c r="D263" i="1"/>
  <c r="D257" i="1"/>
  <c r="D251" i="1"/>
  <c r="D245" i="1"/>
  <c r="D240" i="1"/>
  <c r="D239" i="1" s="1"/>
  <c r="D233" i="1"/>
  <c r="D228" i="1"/>
  <c r="D227" i="1" s="1"/>
  <c r="D221" i="1"/>
  <c r="D220" i="1" s="1"/>
  <c r="D216" i="1"/>
  <c r="D209" i="1"/>
  <c r="D394" i="1"/>
  <c r="D390" i="1"/>
  <c r="D389" i="1" s="1"/>
  <c r="E389" i="1"/>
  <c r="D385" i="1"/>
  <c r="D384" i="1" s="1"/>
  <c r="E384" i="1"/>
  <c r="D378" i="1"/>
  <c r="E378" i="1"/>
  <c r="D373" i="1"/>
  <c r="D366" i="1"/>
  <c r="E366" i="1"/>
  <c r="E360" i="1"/>
  <c r="D360" i="1"/>
  <c r="D356" i="1"/>
  <c r="D355" i="1" s="1"/>
  <c r="E355" i="1"/>
  <c r="D349" i="1"/>
  <c r="E349" i="1"/>
  <c r="D345" i="1"/>
  <c r="D344" i="1" s="1"/>
  <c r="E344" i="1"/>
  <c r="D339" i="1"/>
  <c r="E339" i="1"/>
  <c r="D333" i="1"/>
  <c r="D332" i="1" s="1"/>
  <c r="D327" i="1"/>
  <c r="D400" i="1"/>
  <c r="D201" i="1"/>
  <c r="D200" i="1" s="1"/>
  <c r="E200" i="1"/>
  <c r="E195" i="1"/>
  <c r="D195" i="1"/>
  <c r="D187" i="1" s="1"/>
  <c r="D188" i="1"/>
  <c r="D185" i="1"/>
  <c r="D184" i="1" s="1"/>
  <c r="E184" i="1"/>
  <c r="D179" i="1"/>
  <c r="D175" i="1"/>
  <c r="D172" i="1"/>
  <c r="D171" i="1" s="1"/>
  <c r="E171" i="1"/>
  <c r="D166" i="1"/>
  <c r="D164" i="1"/>
  <c r="D163" i="1" s="1"/>
  <c r="D160" i="1"/>
  <c r="D159" i="1" s="1"/>
  <c r="E159" i="1"/>
  <c r="D153" i="1"/>
  <c r="D152" i="1" s="1"/>
  <c r="D149" i="1"/>
  <c r="D148" i="1" s="1"/>
  <c r="E148" i="1"/>
  <c r="D143" i="1"/>
  <c r="D137" i="1"/>
  <c r="D136" i="1" s="1"/>
  <c r="D133" i="1"/>
  <c r="D132" i="1" s="1"/>
  <c r="E132" i="1"/>
  <c r="D127" i="1"/>
  <c r="D123" i="1"/>
  <c r="D109" i="1"/>
  <c r="D108" i="1" s="1"/>
  <c r="E108" i="1"/>
  <c r="D99" i="1"/>
  <c r="D98" i="1" s="1"/>
  <c r="D97" i="1" s="1"/>
  <c r="D120" i="1"/>
  <c r="D119" i="1" s="1"/>
  <c r="E119" i="1"/>
  <c r="D113" i="1"/>
  <c r="D112" i="1" s="1"/>
  <c r="D95" i="1"/>
  <c r="D94" i="1" s="1"/>
  <c r="E94" i="1"/>
  <c r="D89" i="1"/>
  <c r="D87" i="1"/>
  <c r="D86" i="1" s="1"/>
  <c r="D83" i="1"/>
  <c r="D82" i="1" s="1"/>
  <c r="E82" i="1"/>
  <c r="D77" i="1"/>
  <c r="D72" i="1"/>
  <c r="D71" i="1" s="1"/>
  <c r="D62" i="1"/>
  <c r="D55" i="1" s="1"/>
  <c r="D68" i="1"/>
  <c r="D67" i="1" s="1"/>
  <c r="E67" i="1"/>
  <c r="D57" i="1"/>
  <c r="D56" i="1" s="1"/>
  <c r="D53" i="1"/>
  <c r="D52" i="1" s="1"/>
  <c r="E52" i="1"/>
  <c r="D46" i="1"/>
  <c r="D45" i="1" s="1"/>
  <c r="D204" i="1"/>
  <c r="D203" i="1" s="1"/>
  <c r="E203" i="1"/>
  <c r="D17" i="1"/>
  <c r="D12" i="1"/>
  <c r="D11" i="1" s="1"/>
  <c r="E11" i="1"/>
  <c r="D135" i="1" l="1"/>
  <c r="D70" i="1"/>
  <c r="D85" i="1"/>
  <c r="D122" i="1"/>
  <c r="D162" i="1"/>
  <c r="D174" i="1"/>
  <c r="D32" i="1" l="1"/>
  <c r="D28" i="1"/>
  <c r="D22" i="1"/>
  <c r="D428" i="1" l="1"/>
  <c r="D49" i="1"/>
  <c r="D48" i="1" s="1"/>
  <c r="D44" i="1" s="1"/>
  <c r="D411" i="1" l="1"/>
  <c r="E136" i="1"/>
  <c r="D425" i="1" l="1"/>
  <c r="E415" i="1"/>
  <c r="D435" i="1"/>
  <c r="E426" i="1"/>
  <c r="D416" i="1"/>
  <c r="E410" i="1"/>
  <c r="E400" i="1"/>
  <c r="E399" i="1" s="1"/>
  <c r="D399" i="1"/>
  <c r="E394" i="1"/>
  <c r="E393" i="1" s="1"/>
  <c r="D393" i="1"/>
  <c r="E388" i="1"/>
  <c r="D388" i="1"/>
  <c r="E383" i="1"/>
  <c r="D383" i="1"/>
  <c r="E377" i="1"/>
  <c r="D377" i="1"/>
  <c r="E365" i="1"/>
  <c r="D365" i="1"/>
  <c r="E359" i="1"/>
  <c r="D359" i="1"/>
  <c r="E354" i="1"/>
  <c r="D354" i="1"/>
  <c r="E348" i="1"/>
  <c r="D348" i="1"/>
  <c r="E343" i="1"/>
  <c r="D343" i="1"/>
  <c r="E338" i="1"/>
  <c r="D338" i="1"/>
  <c r="E333" i="1"/>
  <c r="E332" i="1" s="1"/>
  <c r="E327" i="1"/>
  <c r="E326" i="1" s="1"/>
  <c r="D326" i="1"/>
  <c r="E320" i="1"/>
  <c r="D320" i="1"/>
  <c r="E314" i="1"/>
  <c r="E302" i="1"/>
  <c r="E301" i="1" s="1"/>
  <c r="D301" i="1"/>
  <c r="E296" i="1"/>
  <c r="E295" i="1" s="1"/>
  <c r="E292" i="1" s="1"/>
  <c r="E287" i="1"/>
  <c r="E286" i="1" s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51" i="1"/>
  <c r="E250" i="1" s="1"/>
  <c r="D250" i="1"/>
  <c r="E245" i="1"/>
  <c r="E244" i="1" s="1"/>
  <c r="D244" i="1"/>
  <c r="E233" i="1"/>
  <c r="E232" i="1" s="1"/>
  <c r="D232" i="1"/>
  <c r="E221" i="1"/>
  <c r="E220" i="1" s="1"/>
  <c r="E208" i="1"/>
  <c r="D208" i="1"/>
  <c r="E187" i="1"/>
  <c r="E179" i="1"/>
  <c r="E174" i="1" s="1"/>
  <c r="E166" i="1"/>
  <c r="E162" i="1" s="1"/>
  <c r="E155" i="1"/>
  <c r="E151" i="1" s="1"/>
  <c r="D151" i="1"/>
  <c r="E143" i="1"/>
  <c r="E135" i="1" s="1"/>
  <c r="E127" i="1"/>
  <c r="E122" i="1" s="1"/>
  <c r="E89" i="1"/>
  <c r="E62" i="1"/>
  <c r="E55" i="1" s="1"/>
  <c r="E48" i="1"/>
  <c r="E44" i="1" s="1"/>
  <c r="D433" i="1" l="1"/>
  <c r="D417" i="1"/>
  <c r="E85" i="1"/>
  <c r="D420" i="1"/>
  <c r="D427" i="1"/>
  <c r="D415" i="1" l="1"/>
  <c r="D431" i="1"/>
  <c r="D426" i="1" s="1"/>
  <c r="D280" i="1" l="1"/>
  <c r="E281" i="1"/>
  <c r="E280" i="1" s="1"/>
  <c r="D238" i="1"/>
  <c r="D226" i="1"/>
  <c r="D215" i="1"/>
  <c r="D214" i="1" s="1"/>
  <c r="D26" i="1" l="1"/>
  <c r="E35" i="1"/>
  <c r="E77" i="1"/>
  <c r="E70" i="1" l="1"/>
  <c r="D111" i="1"/>
  <c r="E115" i="1"/>
  <c r="E111" i="1" s="1"/>
  <c r="E104" i="1"/>
  <c r="E97" i="1" s="1"/>
  <c r="D445" i="1" l="1"/>
  <c r="D443" i="1" s="1"/>
  <c r="D441" i="1"/>
  <c r="D438" i="1" s="1"/>
  <c r="D446" i="1"/>
  <c r="D442" i="1" l="1"/>
  <c r="D437" i="1"/>
  <c r="D432" i="1" s="1"/>
  <c r="D421" i="1" l="1"/>
  <c r="D414" i="1" l="1"/>
  <c r="D410" i="1" l="1"/>
  <c r="D409" i="1" s="1"/>
  <c r="E437" i="1"/>
  <c r="E308" i="1"/>
  <c r="E307" i="1" s="1"/>
  <c r="E239" i="1"/>
  <c r="E238" i="1" s="1"/>
  <c r="E227" i="1"/>
  <c r="E226" i="1" s="1"/>
  <c r="E215" i="1"/>
  <c r="E214" i="1" s="1"/>
  <c r="E39" i="1"/>
  <c r="E16" i="1" s="1"/>
  <c r="E31" i="1"/>
  <c r="D39" i="1" l="1"/>
  <c r="E421" i="1"/>
  <c r="D307" i="1"/>
  <c r="E26" i="1"/>
  <c r="D372" i="1"/>
  <c r="D371" i="1" s="1"/>
  <c r="E372" i="1"/>
  <c r="E371" i="1" s="1"/>
  <c r="E432" i="1"/>
  <c r="D31" i="1"/>
  <c r="E313" i="1"/>
  <c r="D16" i="1" l="1"/>
  <c r="E442" i="1"/>
  <c r="E409" i="1" l="1"/>
  <c r="D313" i="1" l="1"/>
</calcChain>
</file>

<file path=xl/sharedStrings.xml><?xml version="1.0" encoding="utf-8"?>
<sst xmlns="http://schemas.openxmlformats.org/spreadsheetml/2006/main" count="588" uniqueCount="142">
  <si>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</si>
  <si>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</si>
  <si>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</si>
  <si>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</si>
  <si>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</si>
  <si>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</si>
  <si>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</si>
  <si>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</si>
  <si>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</si>
  <si>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</si>
  <si>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</si>
  <si>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</si>
  <si>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</si>
  <si>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</si>
  <si>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</si>
  <si>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</si>
  <si>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</si>
  <si>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</si>
  <si>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</si>
  <si>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</si>
  <si>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</si>
  <si>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</si>
  <si>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</si>
  <si>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</si>
  <si>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</si>
  <si>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</si>
  <si>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</si>
  <si>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</si>
  <si>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</si>
  <si>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</si>
  <si>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</si>
  <si>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</si>
  <si>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</si>
  <si>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</si>
  <si>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</si>
  <si>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</si>
  <si>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</si>
  <si>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</si>
  <si>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</si>
  <si>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</si>
  <si>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</si>
  <si>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</si>
  <si>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</si>
  <si>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</si>
  <si>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</si>
  <si>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</si>
  <si>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</si>
  <si>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</si>
  <si>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</si>
  <si>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</si>
  <si>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</si>
  <si>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</si>
  <si>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</si>
  <si>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</si>
  <si>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</si>
  <si>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</si>
  <si>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</si>
  <si>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</si>
  <si>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</si>
  <si>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</si>
  <si>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</si>
  <si>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</si>
  <si>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</si>
  <si>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</si>
  <si>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</si>
  <si>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</si>
  <si>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</si>
  <si>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</si>
  <si>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</si>
  <si>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</si>
  <si>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</si>
  <si>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</si>
  <si>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</si>
  <si>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</si>
  <si>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</si>
  <si>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</si>
  <si>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</si>
  <si>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</si>
  <si>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</si>
  <si>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</si>
  <si>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</si>
  <si>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</si>
  <si>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</si>
  <si>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</si>
  <si>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</si>
  <si>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</si>
  <si>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</si>
  <si>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</si>
  <si>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</si>
  <si>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</si>
  <si>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</si>
  <si>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</si>
  <si>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</si>
  <si>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</si>
  <si>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</si>
  <si>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</si>
  <si>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</si>
  <si>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</si>
  <si>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</si>
  <si>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</si>
  <si>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</si>
  <si>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</si>
  <si>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</si>
  <si>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</si>
  <si>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</si>
  <si>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</si>
  <si>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</si>
  <si>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</si>
  <si>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</si>
  <si>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</si>
  <si>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</si>
  <si>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</si>
  <si>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</si>
  <si>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</si>
  <si>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</si>
  <si>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</si>
  <si>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</si>
  <si>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</si>
  <si>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</si>
  <si>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</si>
  <si>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</si>
  <si>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</si>
  <si>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</si>
  <si>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</si>
  <si>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</si>
  <si>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</si>
  <si>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</si>
  <si>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</si>
  <si>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</si>
  <si>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</si>
  <si>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</si>
  <si>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</si>
  <si>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</si>
  <si>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</si>
  <si>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</si>
  <si>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</si>
  <si>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</si>
  <si>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</si>
  <si>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</si>
  <si>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</si>
  <si>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</si>
  <si>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gegužės 18 d. sprendimu Nr. T-102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</si>
</sst>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43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3" fillId="0" borderId="20" xfId="2" applyFont="1" applyBorder="1" applyAlignment="1">
      <alignment horizontal="center" vertical="center" wrapText="1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49" fontId="12" fillId="2" borderId="4" xfId="1" applyNumberFormat="1" applyFont="1" applyFill="1" applyBorder="1" applyAlignment="1" applyProtection="1">
      <alignment horizontal="center"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0" fontId="6" fillId="2" borderId="11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7"/>
  <sheetViews>
    <sheetView tabSelected="1" topLeftCell="A394" zoomScale="98" zoomScaleNormal="98" workbookViewId="0">
      <selection activeCell="F6" sqref="F6:G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19" t="s">
        <v>127</v>
      </c>
      <c r="B7" s="219"/>
      <c r="C7" s="219"/>
      <c r="D7" s="219"/>
      <c r="E7" s="21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8" t="s">
        <v>7</v>
      </c>
      <c r="B11" s="76" t="s">
        <v>135</v>
      </c>
      <c r="C11" s="77"/>
      <c r="D11" s="78">
        <f>SUM(D12)</f>
        <v>11.8</v>
      </c>
      <c r="E11" s="116">
        <f>SUM(E12)</f>
        <v>0</v>
      </c>
    </row>
    <row r="12" spans="1:5" x14ac:dyDescent="0.25">
      <c r="A12" s="229"/>
      <c r="B12" s="7" t="s">
        <v>105</v>
      </c>
      <c r="C12" s="8" t="s">
        <v>8</v>
      </c>
      <c r="D12" s="79">
        <f t="shared" ref="D12" si="0">SUM(D13)</f>
        <v>11.8</v>
      </c>
      <c r="E12" s="117"/>
    </row>
    <row r="13" spans="1:5" x14ac:dyDescent="0.25">
      <c r="A13" s="229"/>
      <c r="B13" s="60" t="s">
        <v>14</v>
      </c>
      <c r="C13" s="184"/>
      <c r="D13" s="42">
        <f>SUM(D14:D15)</f>
        <v>11.8</v>
      </c>
      <c r="E13" s="81"/>
    </row>
    <row r="14" spans="1:5" x14ac:dyDescent="0.25">
      <c r="A14" s="229"/>
      <c r="B14" s="26" t="s">
        <v>134</v>
      </c>
      <c r="C14" s="185"/>
      <c r="D14" s="81">
        <v>0.3</v>
      </c>
      <c r="E14" s="82"/>
    </row>
    <row r="15" spans="1:5" x14ac:dyDescent="0.25">
      <c r="A15" s="230"/>
      <c r="B15" s="26" t="s">
        <v>125</v>
      </c>
      <c r="C15" s="185"/>
      <c r="D15" s="81">
        <v>11.5</v>
      </c>
      <c r="E15" s="149"/>
    </row>
    <row r="16" spans="1:5" s="21" customFormat="1" ht="17.25" customHeight="1" x14ac:dyDescent="0.25">
      <c r="A16" s="223" t="s">
        <v>9</v>
      </c>
      <c r="B16" s="150" t="s">
        <v>10</v>
      </c>
      <c r="C16" s="152"/>
      <c r="D16" s="151">
        <f>SUM(D35+D39+D31+D26+D22+D17)</f>
        <v>1667.3</v>
      </c>
      <c r="E16" s="118">
        <f>SUM(E89+E77+E50+E39+E33+E29+E24+E17)</f>
        <v>0</v>
      </c>
    </row>
    <row r="17" spans="1:5" s="21" customFormat="1" ht="15" customHeight="1" x14ac:dyDescent="0.25">
      <c r="A17" s="224"/>
      <c r="B17" s="7" t="s">
        <v>105</v>
      </c>
      <c r="C17" s="96" t="s">
        <v>8</v>
      </c>
      <c r="D17" s="84">
        <f>SUM(D18+D21)</f>
        <v>30</v>
      </c>
      <c r="E17" s="86"/>
    </row>
    <row r="18" spans="1:5" s="21" customFormat="1" ht="15" customHeight="1" x14ac:dyDescent="0.25">
      <c r="A18" s="224"/>
      <c r="B18" s="60" t="s">
        <v>14</v>
      </c>
      <c r="C18" s="231"/>
      <c r="D18" s="42">
        <f>SUM(D19:D20)</f>
        <v>24.2</v>
      </c>
      <c r="E18" s="87"/>
    </row>
    <row r="19" spans="1:5" s="21" customFormat="1" ht="15" customHeight="1" x14ac:dyDescent="0.25">
      <c r="A19" s="224"/>
      <c r="B19" s="26" t="s">
        <v>134</v>
      </c>
      <c r="C19" s="232"/>
      <c r="D19" s="136">
        <v>22</v>
      </c>
      <c r="E19" s="85"/>
    </row>
    <row r="20" spans="1:5" s="21" customFormat="1" ht="15" customHeight="1" x14ac:dyDescent="0.25">
      <c r="A20" s="224"/>
      <c r="B20" s="26" t="s">
        <v>125</v>
      </c>
      <c r="C20" s="145"/>
      <c r="D20" s="98">
        <v>2.2000000000000002</v>
      </c>
      <c r="E20" s="146"/>
    </row>
    <row r="21" spans="1:5" s="21" customFormat="1" ht="15" customHeight="1" x14ac:dyDescent="0.25">
      <c r="A21" s="224"/>
      <c r="B21" s="27" t="s">
        <v>12</v>
      </c>
      <c r="C21" s="72"/>
      <c r="D21" s="28">
        <v>5.8</v>
      </c>
      <c r="E21" s="39"/>
    </row>
    <row r="22" spans="1:5" s="21" customFormat="1" ht="15" customHeight="1" x14ac:dyDescent="0.25">
      <c r="A22" s="224"/>
      <c r="B22" s="66" t="s">
        <v>107</v>
      </c>
      <c r="C22" s="11" t="s">
        <v>15</v>
      </c>
      <c r="D22" s="13">
        <f t="shared" ref="D22" si="1">SUM(D23)</f>
        <v>61.1</v>
      </c>
      <c r="E22" s="39"/>
    </row>
    <row r="23" spans="1:5" s="21" customFormat="1" ht="15" customHeight="1" x14ac:dyDescent="0.25">
      <c r="A23" s="224"/>
      <c r="B23" s="25" t="s">
        <v>14</v>
      </c>
      <c r="C23" s="179"/>
      <c r="D23" s="42">
        <f>SUM(D24:D25)</f>
        <v>61.1</v>
      </c>
      <c r="E23" s="42"/>
    </row>
    <row r="24" spans="1:5" s="21" customFormat="1" ht="15" customHeight="1" x14ac:dyDescent="0.25">
      <c r="A24" s="224"/>
      <c r="B24" s="26" t="s">
        <v>134</v>
      </c>
      <c r="C24" s="180"/>
      <c r="D24" s="22">
        <v>1.1000000000000001</v>
      </c>
      <c r="E24" s="38"/>
    </row>
    <row r="25" spans="1:5" s="21" customFormat="1" ht="15" customHeight="1" x14ac:dyDescent="0.25">
      <c r="A25" s="224"/>
      <c r="B25" s="26" t="s">
        <v>125</v>
      </c>
      <c r="C25" s="181"/>
      <c r="D25" s="22">
        <v>60</v>
      </c>
      <c r="E25" s="38"/>
    </row>
    <row r="26" spans="1:5" s="21" customFormat="1" ht="27" x14ac:dyDescent="0.25">
      <c r="A26" s="224"/>
      <c r="B26" s="14" t="s">
        <v>116</v>
      </c>
      <c r="C26" s="8" t="s">
        <v>16</v>
      </c>
      <c r="D26" s="13">
        <f>SUM(D28+D27)</f>
        <v>699.7</v>
      </c>
      <c r="E26" s="50">
        <f t="shared" ref="E26" si="2">SUM(E28)</f>
        <v>0</v>
      </c>
    </row>
    <row r="27" spans="1:5" s="21" customFormat="1" x14ac:dyDescent="0.25">
      <c r="A27" s="224"/>
      <c r="B27" s="25" t="s">
        <v>129</v>
      </c>
      <c r="C27" s="225"/>
      <c r="D27" s="61">
        <v>167.6</v>
      </c>
      <c r="E27" s="50"/>
    </row>
    <row r="28" spans="1:5" s="21" customFormat="1" ht="14.25" customHeight="1" x14ac:dyDescent="0.25">
      <c r="A28" s="224"/>
      <c r="B28" s="60" t="s">
        <v>14</v>
      </c>
      <c r="C28" s="226"/>
      <c r="D28" s="61">
        <f>SUM(D29:D30)</f>
        <v>532.1</v>
      </c>
      <c r="E28" s="42"/>
    </row>
    <row r="29" spans="1:5" s="21" customFormat="1" ht="15" customHeight="1" x14ac:dyDescent="0.25">
      <c r="A29" s="224"/>
      <c r="B29" s="26" t="s">
        <v>134</v>
      </c>
      <c r="C29" s="226"/>
      <c r="D29" s="22">
        <v>52.1</v>
      </c>
      <c r="E29" s="42"/>
    </row>
    <row r="30" spans="1:5" s="24" customFormat="1" ht="15" customHeight="1" x14ac:dyDescent="0.25">
      <c r="A30" s="224"/>
      <c r="B30" s="29" t="s">
        <v>125</v>
      </c>
      <c r="C30" s="227"/>
      <c r="D30" s="22">
        <v>480</v>
      </c>
      <c r="E30" s="38"/>
    </row>
    <row r="31" spans="1:5" s="21" customFormat="1" ht="15" customHeight="1" x14ac:dyDescent="0.25">
      <c r="A31" s="224"/>
      <c r="B31" s="14" t="s">
        <v>109</v>
      </c>
      <c r="C31" s="11" t="s">
        <v>17</v>
      </c>
      <c r="D31" s="13">
        <f t="shared" ref="D31:E31" si="3">SUM(D32)</f>
        <v>446.3</v>
      </c>
      <c r="E31" s="50">
        <f t="shared" si="3"/>
        <v>0</v>
      </c>
    </row>
    <row r="32" spans="1:5" s="21" customFormat="1" ht="15" customHeight="1" x14ac:dyDescent="0.25">
      <c r="A32" s="224"/>
      <c r="B32" s="25" t="s">
        <v>14</v>
      </c>
      <c r="C32" s="179"/>
      <c r="D32" s="61">
        <f>SUM(D33:D34)</f>
        <v>446.3</v>
      </c>
      <c r="E32" s="42"/>
    </row>
    <row r="33" spans="1:5" s="21" customFormat="1" ht="15" customHeight="1" x14ac:dyDescent="0.25">
      <c r="A33" s="224"/>
      <c r="B33" s="26" t="s">
        <v>134</v>
      </c>
      <c r="C33" s="180"/>
      <c r="D33" s="22">
        <v>45.8</v>
      </c>
      <c r="E33" s="42"/>
    </row>
    <row r="34" spans="1:5" s="24" customFormat="1" ht="15" customHeight="1" x14ac:dyDescent="0.25">
      <c r="A34" s="224"/>
      <c r="B34" s="26" t="s">
        <v>133</v>
      </c>
      <c r="C34" s="180"/>
      <c r="D34" s="22">
        <v>400.5</v>
      </c>
      <c r="E34" s="38"/>
    </row>
    <row r="35" spans="1:5" s="21" customFormat="1" ht="15" customHeight="1" x14ac:dyDescent="0.25">
      <c r="A35" s="224"/>
      <c r="B35" s="12" t="s">
        <v>110</v>
      </c>
      <c r="C35" s="11" t="s">
        <v>18</v>
      </c>
      <c r="D35" s="40">
        <f>SUM(D38+D36)</f>
        <v>23.4</v>
      </c>
      <c r="E35" s="50">
        <f>SUM(E38)</f>
        <v>0</v>
      </c>
    </row>
    <row r="36" spans="1:5" s="21" customFormat="1" ht="15" customHeight="1" x14ac:dyDescent="0.25">
      <c r="A36" s="224"/>
      <c r="B36" s="25" t="s">
        <v>14</v>
      </c>
      <c r="C36" s="225"/>
      <c r="D36" s="148">
        <f>SUM(D37)</f>
        <v>6</v>
      </c>
      <c r="E36" s="50"/>
    </row>
    <row r="37" spans="1:5" s="21" customFormat="1" ht="15" customHeight="1" x14ac:dyDescent="0.25">
      <c r="A37" s="224"/>
      <c r="B37" s="26" t="s">
        <v>125</v>
      </c>
      <c r="C37" s="226"/>
      <c r="D37" s="147">
        <v>6</v>
      </c>
      <c r="E37" s="50"/>
    </row>
    <row r="38" spans="1:5" s="21" customFormat="1" ht="15" customHeight="1" x14ac:dyDescent="0.25">
      <c r="A38" s="224"/>
      <c r="B38" s="30" t="s">
        <v>19</v>
      </c>
      <c r="C38" s="227"/>
      <c r="D38" s="15">
        <v>17.399999999999999</v>
      </c>
      <c r="E38" s="41"/>
    </row>
    <row r="39" spans="1:5" s="21" customFormat="1" ht="15" customHeight="1" x14ac:dyDescent="0.25">
      <c r="A39" s="224"/>
      <c r="B39" s="14" t="s">
        <v>117</v>
      </c>
      <c r="C39" s="11" t="s">
        <v>20</v>
      </c>
      <c r="D39" s="13">
        <f>SUM(D40+D43)</f>
        <v>406.8</v>
      </c>
      <c r="E39" s="50">
        <f>SUM(E40+E43)</f>
        <v>0</v>
      </c>
    </row>
    <row r="40" spans="1:5" s="21" customFormat="1" ht="15" customHeight="1" x14ac:dyDescent="0.25">
      <c r="A40" s="224"/>
      <c r="B40" s="25" t="s">
        <v>14</v>
      </c>
      <c r="C40" s="220"/>
      <c r="D40" s="41">
        <f>SUM(D41:D42)</f>
        <v>116.3</v>
      </c>
      <c r="E40" s="41"/>
    </row>
    <row r="41" spans="1:5" s="21" customFormat="1" ht="15" customHeight="1" x14ac:dyDescent="0.25">
      <c r="A41" s="224"/>
      <c r="B41" s="26" t="s">
        <v>134</v>
      </c>
      <c r="C41" s="221"/>
      <c r="D41" s="22">
        <v>0.3</v>
      </c>
      <c r="E41" s="41"/>
    </row>
    <row r="42" spans="1:5" s="21" customFormat="1" ht="15" customHeight="1" x14ac:dyDescent="0.25">
      <c r="A42" s="224"/>
      <c r="B42" s="26" t="s">
        <v>126</v>
      </c>
      <c r="C42" s="221"/>
      <c r="D42" s="22">
        <v>116</v>
      </c>
      <c r="E42" s="38"/>
    </row>
    <row r="43" spans="1:5" s="21" customFormat="1" ht="15" customHeight="1" x14ac:dyDescent="0.25">
      <c r="A43" s="224"/>
      <c r="B43" s="30" t="s">
        <v>19</v>
      </c>
      <c r="C43" s="222"/>
      <c r="D43" s="15">
        <v>290.5</v>
      </c>
      <c r="E43" s="43"/>
    </row>
    <row r="44" spans="1:5" s="21" customFormat="1" ht="18" customHeight="1" x14ac:dyDescent="0.25">
      <c r="A44" s="200" t="s">
        <v>21</v>
      </c>
      <c r="B44" s="44" t="s">
        <v>22</v>
      </c>
      <c r="C44" s="45"/>
      <c r="D44" s="46">
        <f>SUM(D48+D45+D52)</f>
        <v>34.6</v>
      </c>
      <c r="E44" s="47">
        <f>SUM(E48)</f>
        <v>0</v>
      </c>
    </row>
    <row r="45" spans="1:5" s="21" customFormat="1" ht="15" customHeight="1" x14ac:dyDescent="0.25">
      <c r="A45" s="183"/>
      <c r="B45" s="7" t="s">
        <v>105</v>
      </c>
      <c r="C45" s="8" t="s">
        <v>8</v>
      </c>
      <c r="D45" s="79">
        <f t="shared" ref="D45" si="4">SUM(D46)</f>
        <v>1.6</v>
      </c>
      <c r="E45" s="117"/>
    </row>
    <row r="46" spans="1:5" s="21" customFormat="1" ht="15" customHeight="1" x14ac:dyDescent="0.25">
      <c r="A46" s="183"/>
      <c r="B46" s="60" t="s">
        <v>14</v>
      </c>
      <c r="C46" s="184"/>
      <c r="D46" s="80">
        <f>SUM(D47:D47)</f>
        <v>1.6</v>
      </c>
      <c r="E46" s="81"/>
    </row>
    <row r="47" spans="1:5" s="21" customFormat="1" ht="15" customHeight="1" x14ac:dyDescent="0.25">
      <c r="A47" s="183"/>
      <c r="B47" s="26" t="s">
        <v>134</v>
      </c>
      <c r="C47" s="186"/>
      <c r="D47" s="81">
        <v>1.6</v>
      </c>
      <c r="E47" s="82"/>
    </row>
    <row r="48" spans="1:5" s="24" customFormat="1" ht="27" x14ac:dyDescent="0.25">
      <c r="A48" s="183"/>
      <c r="B48" s="63" t="s">
        <v>118</v>
      </c>
      <c r="C48" s="54" t="s">
        <v>16</v>
      </c>
      <c r="D48" s="13">
        <f>SUM(D51+D49)</f>
        <v>32.9</v>
      </c>
      <c r="E48" s="50">
        <f>SUM(E51)</f>
        <v>0</v>
      </c>
    </row>
    <row r="49" spans="1:5" s="24" customFormat="1" ht="15" customHeight="1" x14ac:dyDescent="0.25">
      <c r="A49" s="183"/>
      <c r="B49" s="25" t="s">
        <v>14</v>
      </c>
      <c r="C49" s="179"/>
      <c r="D49" s="42">
        <f>SUM(D50:D50)</f>
        <v>32.5</v>
      </c>
      <c r="E49" s="42"/>
    </row>
    <row r="50" spans="1:5" s="24" customFormat="1" ht="12.75" x14ac:dyDescent="0.25">
      <c r="A50" s="183"/>
      <c r="B50" s="26" t="s">
        <v>125</v>
      </c>
      <c r="C50" s="180"/>
      <c r="D50" s="22">
        <v>32.5</v>
      </c>
      <c r="E50" s="38"/>
    </row>
    <row r="51" spans="1:5" s="21" customFormat="1" ht="15" customHeight="1" x14ac:dyDescent="0.25">
      <c r="A51" s="183"/>
      <c r="B51" s="27" t="s">
        <v>12</v>
      </c>
      <c r="C51" s="72"/>
      <c r="D51" s="15">
        <v>0.4</v>
      </c>
      <c r="E51" s="41"/>
    </row>
    <row r="52" spans="1:5" s="21" customFormat="1" ht="15" customHeight="1" x14ac:dyDescent="0.25">
      <c r="A52" s="102"/>
      <c r="B52" s="12" t="s">
        <v>109</v>
      </c>
      <c r="C52" s="11" t="s">
        <v>17</v>
      </c>
      <c r="D52" s="13">
        <f t="shared" ref="D52:E52" si="5">SUM(D53)</f>
        <v>0.1</v>
      </c>
      <c r="E52" s="50">
        <f t="shared" si="5"/>
        <v>0</v>
      </c>
    </row>
    <row r="53" spans="1:5" s="21" customFormat="1" ht="15" customHeight="1" x14ac:dyDescent="0.25">
      <c r="A53" s="102"/>
      <c r="B53" s="60" t="s">
        <v>14</v>
      </c>
      <c r="C53" s="184"/>
      <c r="D53" s="80">
        <f>SUM(D54:D54)</f>
        <v>0.1</v>
      </c>
      <c r="E53" s="81"/>
    </row>
    <row r="54" spans="1:5" s="21" customFormat="1" ht="15" customHeight="1" x14ac:dyDescent="0.25">
      <c r="A54" s="102"/>
      <c r="B54" s="26" t="s">
        <v>134</v>
      </c>
      <c r="C54" s="186"/>
      <c r="D54" s="81">
        <v>0.1</v>
      </c>
      <c r="E54" s="82"/>
    </row>
    <row r="55" spans="1:5" s="21" customFormat="1" ht="18" customHeight="1" x14ac:dyDescent="0.25">
      <c r="A55" s="200" t="s">
        <v>115</v>
      </c>
      <c r="B55" s="91" t="s">
        <v>23</v>
      </c>
      <c r="C55" s="95"/>
      <c r="D55" s="46">
        <f>SUM(D62+D56+D67+D59)</f>
        <v>41.7</v>
      </c>
      <c r="E55" s="47">
        <f>SUM(E62)</f>
        <v>0</v>
      </c>
    </row>
    <row r="56" spans="1:5" s="21" customFormat="1" ht="15" customHeight="1" x14ac:dyDescent="0.25">
      <c r="A56" s="183"/>
      <c r="B56" s="7" t="s">
        <v>105</v>
      </c>
      <c r="C56" s="8" t="s">
        <v>8</v>
      </c>
      <c r="D56" s="79">
        <f t="shared" ref="D56" si="6">SUM(D57)</f>
        <v>2.6</v>
      </c>
      <c r="E56" s="117"/>
    </row>
    <row r="57" spans="1:5" s="21" customFormat="1" ht="15" customHeight="1" x14ac:dyDescent="0.25">
      <c r="A57" s="183"/>
      <c r="B57" s="60" t="s">
        <v>14</v>
      </c>
      <c r="C57" s="184"/>
      <c r="D57" s="80">
        <f>SUM(D58:D58)</f>
        <v>2.6</v>
      </c>
      <c r="E57" s="81"/>
    </row>
    <row r="58" spans="1:5" s="21" customFormat="1" ht="15" customHeight="1" x14ac:dyDescent="0.25">
      <c r="A58" s="183"/>
      <c r="B58" s="26" t="s">
        <v>134</v>
      </c>
      <c r="C58" s="186"/>
      <c r="D58" s="81">
        <v>2.6</v>
      </c>
      <c r="E58" s="82"/>
    </row>
    <row r="59" spans="1:5" s="21" customFormat="1" ht="15" customHeight="1" x14ac:dyDescent="0.25">
      <c r="A59" s="183"/>
      <c r="B59" s="66" t="s">
        <v>107</v>
      </c>
      <c r="C59" s="11" t="s">
        <v>15</v>
      </c>
      <c r="D59" s="13">
        <f t="shared" ref="D59" si="7">SUM(D60)</f>
        <v>5.2</v>
      </c>
      <c r="E59" s="39"/>
    </row>
    <row r="60" spans="1:5" s="21" customFormat="1" ht="15" customHeight="1" x14ac:dyDescent="0.25">
      <c r="A60" s="183"/>
      <c r="B60" s="25" t="s">
        <v>14</v>
      </c>
      <c r="C60" s="179"/>
      <c r="D60" s="42">
        <f>SUM(D61:D61)</f>
        <v>5.2</v>
      </c>
      <c r="E60" s="42"/>
    </row>
    <row r="61" spans="1:5" s="21" customFormat="1" ht="15" customHeight="1" x14ac:dyDescent="0.25">
      <c r="A61" s="183"/>
      <c r="B61" s="26" t="s">
        <v>125</v>
      </c>
      <c r="C61" s="181"/>
      <c r="D61" s="22">
        <v>5.2</v>
      </c>
      <c r="E61" s="38"/>
    </row>
    <row r="62" spans="1:5" s="21" customFormat="1" ht="27" x14ac:dyDescent="0.25">
      <c r="A62" s="183"/>
      <c r="B62" s="12" t="s">
        <v>118</v>
      </c>
      <c r="C62" s="62" t="s">
        <v>16</v>
      </c>
      <c r="D62" s="13">
        <f>SUM(D66+D63)</f>
        <v>33.6</v>
      </c>
      <c r="E62" s="50">
        <f>SUM(E66)</f>
        <v>0</v>
      </c>
    </row>
    <row r="63" spans="1:5" s="21" customFormat="1" x14ac:dyDescent="0.25">
      <c r="A63" s="183"/>
      <c r="B63" s="60" t="s">
        <v>14</v>
      </c>
      <c r="C63" s="96"/>
      <c r="D63" s="80">
        <f>SUM(D64:D65)</f>
        <v>31.6</v>
      </c>
      <c r="E63" s="42"/>
    </row>
    <row r="64" spans="1:5" s="21" customFormat="1" x14ac:dyDescent="0.25">
      <c r="A64" s="183"/>
      <c r="B64" s="26" t="s">
        <v>134</v>
      </c>
      <c r="C64" s="96"/>
      <c r="D64" s="22">
        <v>0.6</v>
      </c>
      <c r="E64" s="42"/>
    </row>
    <row r="65" spans="1:5" s="21" customFormat="1" x14ac:dyDescent="0.25">
      <c r="A65" s="183"/>
      <c r="B65" s="26" t="s">
        <v>125</v>
      </c>
      <c r="C65" s="96"/>
      <c r="D65" s="22">
        <v>31</v>
      </c>
      <c r="E65" s="42"/>
    </row>
    <row r="66" spans="1:5" s="21" customFormat="1" ht="15" customHeight="1" x14ac:dyDescent="0.25">
      <c r="A66" s="183"/>
      <c r="B66" s="27" t="s">
        <v>12</v>
      </c>
      <c r="C66" s="75"/>
      <c r="D66" s="6">
        <v>2</v>
      </c>
      <c r="E66" s="41"/>
    </row>
    <row r="67" spans="1:5" s="21" customFormat="1" ht="15" customHeight="1" x14ac:dyDescent="0.25">
      <c r="A67" s="102"/>
      <c r="B67" s="12" t="s">
        <v>109</v>
      </c>
      <c r="C67" s="11" t="s">
        <v>17</v>
      </c>
      <c r="D67" s="13">
        <f t="shared" ref="D67:E67" si="8">SUM(D68)</f>
        <v>0.3</v>
      </c>
      <c r="E67" s="50">
        <f t="shared" si="8"/>
        <v>0</v>
      </c>
    </row>
    <row r="68" spans="1:5" s="21" customFormat="1" ht="15" customHeight="1" x14ac:dyDescent="0.25">
      <c r="A68" s="102"/>
      <c r="B68" s="60" t="s">
        <v>14</v>
      </c>
      <c r="C68" s="184"/>
      <c r="D68" s="80">
        <f>SUM(D69:D69)</f>
        <v>0.3</v>
      </c>
      <c r="E68" s="81"/>
    </row>
    <row r="69" spans="1:5" s="21" customFormat="1" ht="15" customHeight="1" x14ac:dyDescent="0.25">
      <c r="A69" s="102"/>
      <c r="B69" s="26" t="s">
        <v>134</v>
      </c>
      <c r="C69" s="186"/>
      <c r="D69" s="81">
        <v>0.3</v>
      </c>
      <c r="E69" s="82"/>
    </row>
    <row r="70" spans="1:5" s="21" customFormat="1" ht="18" customHeight="1" x14ac:dyDescent="0.25">
      <c r="A70" s="182" t="s">
        <v>24</v>
      </c>
      <c r="B70" s="18" t="s">
        <v>25</v>
      </c>
      <c r="C70" s="19"/>
      <c r="D70" s="46">
        <f>SUM(D77+D71+D82+D74)</f>
        <v>19.5</v>
      </c>
      <c r="E70" s="47">
        <f>SUM(E77)</f>
        <v>0</v>
      </c>
    </row>
    <row r="71" spans="1:5" s="21" customFormat="1" ht="15" customHeight="1" x14ac:dyDescent="0.25">
      <c r="A71" s="183"/>
      <c r="B71" s="7" t="s">
        <v>105</v>
      </c>
      <c r="C71" s="8" t="s">
        <v>8</v>
      </c>
      <c r="D71" s="79">
        <f t="shared" ref="D71" si="9">SUM(D72)</f>
        <v>1.7</v>
      </c>
      <c r="E71" s="117"/>
    </row>
    <row r="72" spans="1:5" s="21" customFormat="1" ht="15" customHeight="1" x14ac:dyDescent="0.25">
      <c r="A72" s="183"/>
      <c r="B72" s="60" t="s">
        <v>14</v>
      </c>
      <c r="C72" s="184"/>
      <c r="D72" s="80">
        <f>SUM(D73:D73)</f>
        <v>1.7</v>
      </c>
      <c r="E72" s="81"/>
    </row>
    <row r="73" spans="1:5" s="21" customFormat="1" ht="15" customHeight="1" x14ac:dyDescent="0.25">
      <c r="A73" s="183"/>
      <c r="B73" s="26" t="s">
        <v>134</v>
      </c>
      <c r="C73" s="186"/>
      <c r="D73" s="81">
        <v>1.7</v>
      </c>
      <c r="E73" s="82"/>
    </row>
    <row r="74" spans="1:5" s="21" customFormat="1" ht="15" customHeight="1" x14ac:dyDescent="0.25">
      <c r="A74" s="183"/>
      <c r="B74" s="66" t="s">
        <v>107</v>
      </c>
      <c r="C74" s="11" t="s">
        <v>15</v>
      </c>
      <c r="D74" s="13">
        <f t="shared" ref="D74" si="10">SUM(D75)</f>
        <v>5.7</v>
      </c>
      <c r="E74" s="39"/>
    </row>
    <row r="75" spans="1:5" s="21" customFormat="1" ht="15" customHeight="1" x14ac:dyDescent="0.25">
      <c r="A75" s="183"/>
      <c r="B75" s="25" t="s">
        <v>14</v>
      </c>
      <c r="C75" s="179"/>
      <c r="D75" s="42">
        <f>SUM(D76:D76)</f>
        <v>5.7</v>
      </c>
      <c r="E75" s="42"/>
    </row>
    <row r="76" spans="1:5" s="21" customFormat="1" ht="15" customHeight="1" x14ac:dyDescent="0.25">
      <c r="A76" s="183"/>
      <c r="B76" s="26" t="s">
        <v>125</v>
      </c>
      <c r="C76" s="181"/>
      <c r="D76" s="22">
        <v>5.7</v>
      </c>
      <c r="E76" s="38"/>
    </row>
    <row r="77" spans="1:5" s="32" customFormat="1" ht="27" x14ac:dyDescent="0.25">
      <c r="A77" s="183"/>
      <c r="B77" s="12" t="s">
        <v>118</v>
      </c>
      <c r="C77" s="49" t="s">
        <v>16</v>
      </c>
      <c r="D77" s="13">
        <f>SUM(D81+D78)</f>
        <v>11.9</v>
      </c>
      <c r="E77" s="50">
        <f>SUM(E81)</f>
        <v>0</v>
      </c>
    </row>
    <row r="78" spans="1:5" s="32" customFormat="1" ht="15" customHeight="1" x14ac:dyDescent="0.25">
      <c r="A78" s="183"/>
      <c r="B78" s="60" t="s">
        <v>14</v>
      </c>
      <c r="C78" s="96"/>
      <c r="D78" s="80">
        <f>SUM(D79:D80)</f>
        <v>10.9</v>
      </c>
      <c r="E78" s="42"/>
    </row>
    <row r="79" spans="1:5" s="32" customFormat="1" ht="15" customHeight="1" x14ac:dyDescent="0.25">
      <c r="A79" s="183"/>
      <c r="B79" s="26" t="s">
        <v>134</v>
      </c>
      <c r="C79" s="96"/>
      <c r="D79" s="136">
        <v>0.1</v>
      </c>
      <c r="E79" s="42"/>
    </row>
    <row r="80" spans="1:5" s="32" customFormat="1" ht="15" customHeight="1" x14ac:dyDescent="0.25">
      <c r="A80" s="183"/>
      <c r="B80" s="26" t="s">
        <v>125</v>
      </c>
      <c r="C80" s="135"/>
      <c r="D80" s="98">
        <v>10.8</v>
      </c>
      <c r="E80" s="61"/>
    </row>
    <row r="81" spans="1:5" s="21" customFormat="1" ht="15" customHeight="1" x14ac:dyDescent="0.25">
      <c r="A81" s="183"/>
      <c r="B81" s="27" t="s">
        <v>12</v>
      </c>
      <c r="C81" s="68"/>
      <c r="D81" s="134">
        <v>1</v>
      </c>
      <c r="E81" s="41"/>
    </row>
    <row r="82" spans="1:5" s="21" customFormat="1" ht="15" customHeight="1" x14ac:dyDescent="0.25">
      <c r="A82" s="102"/>
      <c r="B82" s="12" t="s">
        <v>109</v>
      </c>
      <c r="C82" s="11" t="s">
        <v>17</v>
      </c>
      <c r="D82" s="13">
        <f t="shared" ref="D82:E82" si="11">SUM(D83)</f>
        <v>0.2</v>
      </c>
      <c r="E82" s="50">
        <f t="shared" si="11"/>
        <v>0</v>
      </c>
    </row>
    <row r="83" spans="1:5" s="21" customFormat="1" ht="15" customHeight="1" x14ac:dyDescent="0.25">
      <c r="A83" s="102"/>
      <c r="B83" s="60" t="s">
        <v>14</v>
      </c>
      <c r="C83" s="184"/>
      <c r="D83" s="80">
        <f>SUM(D84:D84)</f>
        <v>0.2</v>
      </c>
      <c r="E83" s="81"/>
    </row>
    <row r="84" spans="1:5" s="21" customFormat="1" ht="15" customHeight="1" x14ac:dyDescent="0.25">
      <c r="A84" s="102"/>
      <c r="B84" s="26" t="s">
        <v>134</v>
      </c>
      <c r="C84" s="186"/>
      <c r="D84" s="81">
        <v>0.2</v>
      </c>
      <c r="E84" s="82"/>
    </row>
    <row r="85" spans="1:5" s="21" customFormat="1" ht="18" customHeight="1" x14ac:dyDescent="0.25">
      <c r="A85" s="182" t="s">
        <v>26</v>
      </c>
      <c r="B85" s="18" t="s">
        <v>27</v>
      </c>
      <c r="C85" s="20"/>
      <c r="D85" s="46">
        <f>SUM(D89+D86+D94)</f>
        <v>26.1</v>
      </c>
      <c r="E85" s="47">
        <f>SUM(E89)</f>
        <v>0</v>
      </c>
    </row>
    <row r="86" spans="1:5" s="21" customFormat="1" ht="15" customHeight="1" x14ac:dyDescent="0.25">
      <c r="A86" s="183"/>
      <c r="B86" s="7" t="s">
        <v>105</v>
      </c>
      <c r="C86" s="8" t="s">
        <v>8</v>
      </c>
      <c r="D86" s="79">
        <f t="shared" ref="D86" si="12">SUM(D87)</f>
        <v>3.6</v>
      </c>
      <c r="E86" s="117"/>
    </row>
    <row r="87" spans="1:5" s="21" customFormat="1" ht="15" customHeight="1" x14ac:dyDescent="0.25">
      <c r="A87" s="183"/>
      <c r="B87" s="60" t="s">
        <v>14</v>
      </c>
      <c r="C87" s="184"/>
      <c r="D87" s="80">
        <f>SUM(D88:D88)</f>
        <v>3.6</v>
      </c>
      <c r="E87" s="81"/>
    </row>
    <row r="88" spans="1:5" s="21" customFormat="1" ht="15" customHeight="1" x14ac:dyDescent="0.25">
      <c r="A88" s="183"/>
      <c r="B88" s="26" t="s">
        <v>134</v>
      </c>
      <c r="C88" s="186"/>
      <c r="D88" s="81">
        <v>3.6</v>
      </c>
      <c r="E88" s="82"/>
    </row>
    <row r="89" spans="1:5" s="24" customFormat="1" ht="27" x14ac:dyDescent="0.25">
      <c r="A89" s="183"/>
      <c r="B89" s="12" t="s">
        <v>118</v>
      </c>
      <c r="C89" s="48" t="s">
        <v>16</v>
      </c>
      <c r="D89" s="13">
        <f>SUM(D93+D90)</f>
        <v>22.3</v>
      </c>
      <c r="E89" s="50">
        <f>SUM(E93)</f>
        <v>0</v>
      </c>
    </row>
    <row r="90" spans="1:5" s="24" customFormat="1" ht="15" customHeight="1" x14ac:dyDescent="0.25">
      <c r="A90" s="183"/>
      <c r="B90" s="60" t="s">
        <v>14</v>
      </c>
      <c r="C90" s="96"/>
      <c r="D90" s="80">
        <f>SUM(D91:D92)</f>
        <v>21.5</v>
      </c>
      <c r="E90" s="42"/>
    </row>
    <row r="91" spans="1:5" s="24" customFormat="1" ht="15" customHeight="1" x14ac:dyDescent="0.25">
      <c r="A91" s="183"/>
      <c r="B91" s="26" t="s">
        <v>134</v>
      </c>
      <c r="C91" s="96"/>
      <c r="D91" s="136">
        <v>0.2</v>
      </c>
      <c r="E91" s="42"/>
    </row>
    <row r="92" spans="1:5" s="24" customFormat="1" ht="15" customHeight="1" x14ac:dyDescent="0.25">
      <c r="A92" s="183"/>
      <c r="B92" s="26" t="s">
        <v>125</v>
      </c>
      <c r="C92" s="135"/>
      <c r="D92" s="98">
        <v>21.3</v>
      </c>
      <c r="E92" s="61"/>
    </row>
    <row r="93" spans="1:5" s="21" customFormat="1" ht="15" customHeight="1" x14ac:dyDescent="0.25">
      <c r="A93" s="183"/>
      <c r="B93" s="27" t="s">
        <v>12</v>
      </c>
      <c r="C93" s="58"/>
      <c r="D93" s="134">
        <v>0.8</v>
      </c>
      <c r="E93" s="41"/>
    </row>
    <row r="94" spans="1:5" s="21" customFormat="1" ht="15" customHeight="1" x14ac:dyDescent="0.25">
      <c r="A94" s="102"/>
      <c r="B94" s="12" t="s">
        <v>109</v>
      </c>
      <c r="C94" s="11" t="s">
        <v>17</v>
      </c>
      <c r="D94" s="13">
        <f t="shared" ref="D94:E94" si="13">SUM(D95)</f>
        <v>0.2</v>
      </c>
      <c r="E94" s="50">
        <f t="shared" si="13"/>
        <v>0</v>
      </c>
    </row>
    <row r="95" spans="1:5" s="21" customFormat="1" ht="15" customHeight="1" x14ac:dyDescent="0.25">
      <c r="A95" s="102"/>
      <c r="B95" s="60" t="s">
        <v>14</v>
      </c>
      <c r="C95" s="184"/>
      <c r="D95" s="80">
        <f>SUM(D96:D96)</f>
        <v>0.2</v>
      </c>
      <c r="E95" s="81"/>
    </row>
    <row r="96" spans="1:5" s="21" customFormat="1" ht="15" customHeight="1" x14ac:dyDescent="0.25">
      <c r="A96" s="102"/>
      <c r="B96" s="26" t="s">
        <v>134</v>
      </c>
      <c r="C96" s="186"/>
      <c r="D96" s="81">
        <v>0.2</v>
      </c>
      <c r="E96" s="82"/>
    </row>
    <row r="97" spans="1:5" s="21" customFormat="1" ht="18" customHeight="1" x14ac:dyDescent="0.25">
      <c r="A97" s="182" t="s">
        <v>28</v>
      </c>
      <c r="B97" s="18" t="s">
        <v>29</v>
      </c>
      <c r="C97" s="20"/>
      <c r="D97" s="46">
        <f>SUM(D104+D98+D110+D101)</f>
        <v>87.8</v>
      </c>
      <c r="E97" s="47">
        <f>SUM(E104)</f>
        <v>0</v>
      </c>
    </row>
    <row r="98" spans="1:5" s="21" customFormat="1" ht="15" customHeight="1" x14ac:dyDescent="0.25">
      <c r="A98" s="183"/>
      <c r="B98" s="7" t="s">
        <v>105</v>
      </c>
      <c r="C98" s="8" t="s">
        <v>8</v>
      </c>
      <c r="D98" s="79">
        <f t="shared" ref="D98" si="14">SUM(D99)</f>
        <v>1.9</v>
      </c>
      <c r="E98" s="117"/>
    </row>
    <row r="99" spans="1:5" s="21" customFormat="1" ht="15" customHeight="1" x14ac:dyDescent="0.25">
      <c r="A99" s="183"/>
      <c r="B99" s="60" t="s">
        <v>14</v>
      </c>
      <c r="C99" s="184"/>
      <c r="D99" s="80">
        <f>SUM(D100:D100)</f>
        <v>1.9</v>
      </c>
      <c r="E99" s="81"/>
    </row>
    <row r="100" spans="1:5" s="21" customFormat="1" ht="15" customHeight="1" x14ac:dyDescent="0.25">
      <c r="A100" s="183"/>
      <c r="B100" s="26" t="s">
        <v>134</v>
      </c>
      <c r="C100" s="186"/>
      <c r="D100" s="81">
        <v>1.9</v>
      </c>
      <c r="E100" s="82"/>
    </row>
    <row r="101" spans="1:5" s="21" customFormat="1" ht="15" customHeight="1" x14ac:dyDescent="0.25">
      <c r="A101" s="183"/>
      <c r="B101" s="66" t="s">
        <v>107</v>
      </c>
      <c r="C101" s="11" t="s">
        <v>15</v>
      </c>
      <c r="D101" s="13">
        <f t="shared" ref="D101" si="15">SUM(D102)</f>
        <v>4</v>
      </c>
      <c r="E101" s="39"/>
    </row>
    <row r="102" spans="1:5" s="21" customFormat="1" ht="15" customHeight="1" x14ac:dyDescent="0.25">
      <c r="A102" s="183"/>
      <c r="B102" s="25" t="s">
        <v>14</v>
      </c>
      <c r="C102" s="179"/>
      <c r="D102" s="42">
        <f>SUM(D103:D103)</f>
        <v>4</v>
      </c>
      <c r="E102" s="42"/>
    </row>
    <row r="103" spans="1:5" s="21" customFormat="1" ht="15" customHeight="1" x14ac:dyDescent="0.25">
      <c r="A103" s="183"/>
      <c r="B103" s="26" t="s">
        <v>125</v>
      </c>
      <c r="C103" s="181"/>
      <c r="D103" s="22">
        <v>4</v>
      </c>
      <c r="E103" s="38"/>
    </row>
    <row r="104" spans="1:5" s="21" customFormat="1" ht="27" x14ac:dyDescent="0.25">
      <c r="A104" s="183"/>
      <c r="B104" s="12" t="s">
        <v>118</v>
      </c>
      <c r="C104" s="11" t="s">
        <v>16</v>
      </c>
      <c r="D104" s="13">
        <f>SUM(D107+D105)</f>
        <v>81.8</v>
      </c>
      <c r="E104" s="50">
        <f>SUM(E107)</f>
        <v>0</v>
      </c>
    </row>
    <row r="105" spans="1:5" s="21" customFormat="1" x14ac:dyDescent="0.25">
      <c r="A105" s="183"/>
      <c r="B105" s="60" t="s">
        <v>14</v>
      </c>
      <c r="C105" s="197"/>
      <c r="D105" s="80">
        <f>SUM(D106:D106)</f>
        <v>80.599999999999994</v>
      </c>
      <c r="E105" s="81"/>
    </row>
    <row r="106" spans="1:5" s="21" customFormat="1" x14ac:dyDescent="0.25">
      <c r="A106" s="183"/>
      <c r="B106" s="26" t="s">
        <v>125</v>
      </c>
      <c r="C106" s="198"/>
      <c r="D106" s="81">
        <v>80.599999999999994</v>
      </c>
      <c r="E106" s="82"/>
    </row>
    <row r="107" spans="1:5" s="21" customFormat="1" ht="15" customHeight="1" x14ac:dyDescent="0.25">
      <c r="A107" s="183"/>
      <c r="B107" s="27" t="s">
        <v>12</v>
      </c>
      <c r="C107" s="199"/>
      <c r="D107" s="15">
        <v>1.2</v>
      </c>
      <c r="E107" s="41"/>
    </row>
    <row r="108" spans="1:5" s="21" customFormat="1" ht="15" customHeight="1" x14ac:dyDescent="0.25">
      <c r="A108" s="102"/>
      <c r="B108" s="12" t="s">
        <v>109</v>
      </c>
      <c r="C108" s="11" t="s">
        <v>17</v>
      </c>
      <c r="D108" s="13">
        <f t="shared" ref="D108:E108" si="16">SUM(D109)</f>
        <v>0.1</v>
      </c>
      <c r="E108" s="50">
        <f t="shared" si="16"/>
        <v>0</v>
      </c>
    </row>
    <row r="109" spans="1:5" s="21" customFormat="1" ht="15" customHeight="1" x14ac:dyDescent="0.25">
      <c r="A109" s="102"/>
      <c r="B109" s="60" t="s">
        <v>14</v>
      </c>
      <c r="C109" s="184"/>
      <c r="D109" s="80">
        <f>SUM(D110:D110)</f>
        <v>0.1</v>
      </c>
      <c r="E109" s="81"/>
    </row>
    <row r="110" spans="1:5" s="21" customFormat="1" ht="15" customHeight="1" x14ac:dyDescent="0.25">
      <c r="A110" s="102"/>
      <c r="B110" s="26" t="s">
        <v>134</v>
      </c>
      <c r="C110" s="186"/>
      <c r="D110" s="81">
        <v>0.1</v>
      </c>
      <c r="E110" s="82"/>
    </row>
    <row r="111" spans="1:5" s="21" customFormat="1" ht="18" customHeight="1" x14ac:dyDescent="0.25">
      <c r="A111" s="182" t="s">
        <v>30</v>
      </c>
      <c r="B111" s="18" t="s">
        <v>31</v>
      </c>
      <c r="C111" s="19"/>
      <c r="D111" s="46">
        <f>SUM(D115+D112+D121)</f>
        <v>59.000000000000007</v>
      </c>
      <c r="E111" s="47">
        <f>SUM(E115)</f>
        <v>0</v>
      </c>
    </row>
    <row r="112" spans="1:5" s="21" customFormat="1" ht="15" customHeight="1" x14ac:dyDescent="0.25">
      <c r="A112" s="183"/>
      <c r="B112" s="7" t="s">
        <v>105</v>
      </c>
      <c r="C112" s="8" t="s">
        <v>8</v>
      </c>
      <c r="D112" s="79">
        <f t="shared" ref="D112" si="17">SUM(D113)</f>
        <v>0.5</v>
      </c>
      <c r="E112" s="117"/>
    </row>
    <row r="113" spans="1:5" s="21" customFormat="1" ht="15" customHeight="1" x14ac:dyDescent="0.25">
      <c r="A113" s="183"/>
      <c r="B113" s="60" t="s">
        <v>14</v>
      </c>
      <c r="C113" s="184"/>
      <c r="D113" s="80">
        <f>SUM(D114:D114)</f>
        <v>0.5</v>
      </c>
      <c r="E113" s="81"/>
    </row>
    <row r="114" spans="1:5" s="21" customFormat="1" ht="15" customHeight="1" x14ac:dyDescent="0.25">
      <c r="A114" s="183"/>
      <c r="B114" s="26" t="s">
        <v>134</v>
      </c>
      <c r="C114" s="186"/>
      <c r="D114" s="81">
        <v>0.5</v>
      </c>
      <c r="E114" s="82"/>
    </row>
    <row r="115" spans="1:5" s="21" customFormat="1" ht="27" x14ac:dyDescent="0.25">
      <c r="A115" s="183"/>
      <c r="B115" s="12" t="s">
        <v>118</v>
      </c>
      <c r="C115" s="49" t="s">
        <v>16</v>
      </c>
      <c r="D115" s="13">
        <f>SUM(D118+D116)</f>
        <v>58.400000000000006</v>
      </c>
      <c r="E115" s="50">
        <f>SUM(E118)</f>
        <v>0</v>
      </c>
    </row>
    <row r="116" spans="1:5" s="21" customFormat="1" x14ac:dyDescent="0.25">
      <c r="A116" s="183"/>
      <c r="B116" s="60" t="s">
        <v>14</v>
      </c>
      <c r="C116" s="96"/>
      <c r="D116" s="80">
        <f>SUM(D117)</f>
        <v>47.2</v>
      </c>
      <c r="E116" s="42"/>
    </row>
    <row r="117" spans="1:5" s="21" customFormat="1" x14ac:dyDescent="0.25">
      <c r="A117" s="183"/>
      <c r="B117" s="26" t="s">
        <v>125</v>
      </c>
      <c r="C117" s="96"/>
      <c r="D117" s="136">
        <v>47.2</v>
      </c>
      <c r="E117" s="42"/>
    </row>
    <row r="118" spans="1:5" s="21" customFormat="1" ht="15" customHeight="1" x14ac:dyDescent="0.25">
      <c r="A118" s="183"/>
      <c r="B118" s="27" t="s">
        <v>12</v>
      </c>
      <c r="C118" s="36"/>
      <c r="D118" s="15">
        <v>11.2</v>
      </c>
      <c r="E118" s="41"/>
    </row>
    <row r="119" spans="1:5" s="21" customFormat="1" ht="15" customHeight="1" x14ac:dyDescent="0.25">
      <c r="A119" s="102"/>
      <c r="B119" s="12" t="s">
        <v>109</v>
      </c>
      <c r="C119" s="11" t="s">
        <v>17</v>
      </c>
      <c r="D119" s="13">
        <f t="shared" ref="D119:E119" si="18">SUM(D120)</f>
        <v>0.1</v>
      </c>
      <c r="E119" s="50">
        <f t="shared" si="18"/>
        <v>0</v>
      </c>
    </row>
    <row r="120" spans="1:5" s="21" customFormat="1" ht="15" customHeight="1" x14ac:dyDescent="0.25">
      <c r="A120" s="102"/>
      <c r="B120" s="60" t="s">
        <v>14</v>
      </c>
      <c r="C120" s="184"/>
      <c r="D120" s="80">
        <f>SUM(D121:D121)</f>
        <v>0.1</v>
      </c>
      <c r="E120" s="81"/>
    </row>
    <row r="121" spans="1:5" s="21" customFormat="1" ht="15" customHeight="1" x14ac:dyDescent="0.25">
      <c r="A121" s="102"/>
      <c r="B121" s="26" t="s">
        <v>134</v>
      </c>
      <c r="C121" s="186"/>
      <c r="D121" s="81">
        <v>0.1</v>
      </c>
      <c r="E121" s="82"/>
    </row>
    <row r="122" spans="1:5" s="21" customFormat="1" ht="18" customHeight="1" x14ac:dyDescent="0.25">
      <c r="A122" s="182" t="s">
        <v>32</v>
      </c>
      <c r="B122" s="18" t="s">
        <v>33</v>
      </c>
      <c r="C122" s="20"/>
      <c r="D122" s="46">
        <f>SUM(D127+D123+D132)</f>
        <v>11.599999999999998</v>
      </c>
      <c r="E122" s="47">
        <f>SUM(E127)</f>
        <v>0</v>
      </c>
    </row>
    <row r="123" spans="1:5" s="21" customFormat="1" ht="15" customHeight="1" x14ac:dyDescent="0.25">
      <c r="A123" s="183"/>
      <c r="B123" s="7" t="s">
        <v>105</v>
      </c>
      <c r="C123" s="8" t="s">
        <v>8</v>
      </c>
      <c r="D123" s="79">
        <f t="shared" ref="D123" si="19">SUM(D124)</f>
        <v>4.0999999999999996</v>
      </c>
      <c r="E123" s="117"/>
    </row>
    <row r="124" spans="1:5" s="21" customFormat="1" ht="15" customHeight="1" x14ac:dyDescent="0.25">
      <c r="A124" s="183"/>
      <c r="B124" s="60" t="s">
        <v>14</v>
      </c>
      <c r="C124" s="184"/>
      <c r="D124" s="80">
        <f>SUM(D125:D126)</f>
        <v>4.0999999999999996</v>
      </c>
      <c r="E124" s="81"/>
    </row>
    <row r="125" spans="1:5" s="21" customFormat="1" ht="15" customHeight="1" x14ac:dyDescent="0.25">
      <c r="A125" s="183"/>
      <c r="B125" s="26" t="s">
        <v>134</v>
      </c>
      <c r="C125" s="185"/>
      <c r="D125" s="81">
        <v>3.6</v>
      </c>
      <c r="E125" s="82"/>
    </row>
    <row r="126" spans="1:5" s="21" customFormat="1" ht="15" customHeight="1" x14ac:dyDescent="0.25">
      <c r="A126" s="183"/>
      <c r="B126" s="26" t="s">
        <v>125</v>
      </c>
      <c r="C126" s="239"/>
      <c r="D126" s="81">
        <v>0.5</v>
      </c>
      <c r="E126" s="82"/>
    </row>
    <row r="127" spans="1:5" s="21" customFormat="1" ht="27" x14ac:dyDescent="0.25">
      <c r="A127" s="183"/>
      <c r="B127" s="63" t="s">
        <v>118</v>
      </c>
      <c r="C127" s="62" t="s">
        <v>16</v>
      </c>
      <c r="D127" s="137">
        <f>SUM(D131+D128)</f>
        <v>7.3</v>
      </c>
      <c r="E127" s="121">
        <f>SUM(E131)</f>
        <v>0</v>
      </c>
    </row>
    <row r="128" spans="1:5" s="21" customFormat="1" x14ac:dyDescent="0.25">
      <c r="A128" s="183"/>
      <c r="B128" s="60" t="s">
        <v>14</v>
      </c>
      <c r="C128" s="96"/>
      <c r="D128" s="80">
        <f>SUM(D129:D130)</f>
        <v>6.3</v>
      </c>
      <c r="E128" s="42"/>
    </row>
    <row r="129" spans="1:5" s="21" customFormat="1" x14ac:dyDescent="0.25">
      <c r="A129" s="183"/>
      <c r="B129" s="26" t="s">
        <v>134</v>
      </c>
      <c r="C129" s="96"/>
      <c r="D129" s="136">
        <v>0.3</v>
      </c>
      <c r="E129" s="42"/>
    </row>
    <row r="130" spans="1:5" s="21" customFormat="1" x14ac:dyDescent="0.25">
      <c r="A130" s="183"/>
      <c r="B130" s="26" t="s">
        <v>125</v>
      </c>
      <c r="C130" s="135"/>
      <c r="D130" s="98">
        <v>6</v>
      </c>
      <c r="E130" s="61"/>
    </row>
    <row r="131" spans="1:5" s="21" customFormat="1" ht="15" customHeight="1" x14ac:dyDescent="0.25">
      <c r="A131" s="183"/>
      <c r="B131" s="27" t="s">
        <v>12</v>
      </c>
      <c r="C131" s="58"/>
      <c r="D131" s="134">
        <v>1</v>
      </c>
      <c r="E131" s="41"/>
    </row>
    <row r="132" spans="1:5" s="21" customFormat="1" ht="15" customHeight="1" x14ac:dyDescent="0.25">
      <c r="A132" s="102"/>
      <c r="B132" s="12" t="s">
        <v>109</v>
      </c>
      <c r="C132" s="11" t="s">
        <v>17</v>
      </c>
      <c r="D132" s="13">
        <f t="shared" ref="D132:E132" si="20">SUM(D133)</f>
        <v>0.2</v>
      </c>
      <c r="E132" s="50">
        <f t="shared" si="20"/>
        <v>0</v>
      </c>
    </row>
    <row r="133" spans="1:5" s="21" customFormat="1" ht="15" customHeight="1" x14ac:dyDescent="0.25">
      <c r="A133" s="102"/>
      <c r="B133" s="60" t="s">
        <v>14</v>
      </c>
      <c r="C133" s="184"/>
      <c r="D133" s="80">
        <f>SUM(D134:D134)</f>
        <v>0.2</v>
      </c>
      <c r="E133" s="81"/>
    </row>
    <row r="134" spans="1:5" s="21" customFormat="1" ht="15" customHeight="1" x14ac:dyDescent="0.25">
      <c r="A134" s="102"/>
      <c r="B134" s="26" t="s">
        <v>134</v>
      </c>
      <c r="C134" s="186"/>
      <c r="D134" s="81">
        <v>0.2</v>
      </c>
      <c r="E134" s="82"/>
    </row>
    <row r="135" spans="1:5" s="21" customFormat="1" ht="18" customHeight="1" x14ac:dyDescent="0.25">
      <c r="A135" s="182" t="s">
        <v>34</v>
      </c>
      <c r="B135" s="18" t="s">
        <v>35</v>
      </c>
      <c r="C135" s="20"/>
      <c r="D135" s="46">
        <f>SUM(D143+D136+D148+D140)</f>
        <v>63.699999999999996</v>
      </c>
      <c r="E135" s="47">
        <f>SUM(E143+E136+E148)</f>
        <v>0</v>
      </c>
    </row>
    <row r="136" spans="1:5" s="21" customFormat="1" ht="18" customHeight="1" x14ac:dyDescent="0.25">
      <c r="A136" s="207"/>
      <c r="B136" s="7" t="s">
        <v>130</v>
      </c>
      <c r="C136" s="62" t="s">
        <v>8</v>
      </c>
      <c r="D136" s="9">
        <f>SUM(D137)</f>
        <v>21.7</v>
      </c>
      <c r="E136" s="119">
        <f>SUM(E139)</f>
        <v>0</v>
      </c>
    </row>
    <row r="137" spans="1:5" s="21" customFormat="1" ht="15" customHeight="1" x14ac:dyDescent="0.25">
      <c r="A137" s="207"/>
      <c r="B137" s="25" t="s">
        <v>14</v>
      </c>
      <c r="C137" s="179"/>
      <c r="D137" s="42">
        <f>SUM(D138:D139)</f>
        <v>21.7</v>
      </c>
      <c r="E137" s="42"/>
    </row>
    <row r="138" spans="1:5" s="21" customFormat="1" ht="15" customHeight="1" x14ac:dyDescent="0.25">
      <c r="A138" s="207"/>
      <c r="B138" s="26" t="s">
        <v>134</v>
      </c>
      <c r="C138" s="180"/>
      <c r="D138" s="22">
        <v>3.7</v>
      </c>
      <c r="E138" s="42"/>
    </row>
    <row r="139" spans="1:5" s="21" customFormat="1" ht="15" customHeight="1" x14ac:dyDescent="0.25">
      <c r="A139" s="207"/>
      <c r="B139" s="26" t="s">
        <v>125</v>
      </c>
      <c r="C139" s="180"/>
      <c r="D139" s="22">
        <v>18</v>
      </c>
      <c r="E139" s="38"/>
    </row>
    <row r="140" spans="1:5" s="21" customFormat="1" ht="15" customHeight="1" x14ac:dyDescent="0.25">
      <c r="A140" s="207"/>
      <c r="B140" s="66" t="s">
        <v>107</v>
      </c>
      <c r="C140" s="11" t="s">
        <v>15</v>
      </c>
      <c r="D140" s="13">
        <f t="shared" ref="D140" si="21">SUM(D141)</f>
        <v>15</v>
      </c>
      <c r="E140" s="39"/>
    </row>
    <row r="141" spans="1:5" s="21" customFormat="1" ht="15" customHeight="1" x14ac:dyDescent="0.25">
      <c r="A141" s="207"/>
      <c r="B141" s="25" t="s">
        <v>14</v>
      </c>
      <c r="C141" s="179"/>
      <c r="D141" s="42">
        <f>SUM(D142:D142)</f>
        <v>15</v>
      </c>
      <c r="E141" s="42"/>
    </row>
    <row r="142" spans="1:5" s="21" customFormat="1" ht="15" customHeight="1" x14ac:dyDescent="0.25">
      <c r="A142" s="207"/>
      <c r="B142" s="26" t="s">
        <v>125</v>
      </c>
      <c r="C142" s="181"/>
      <c r="D142" s="22">
        <v>15</v>
      </c>
      <c r="E142" s="38"/>
    </row>
    <row r="143" spans="1:5" s="21" customFormat="1" ht="27" x14ac:dyDescent="0.25">
      <c r="A143" s="207"/>
      <c r="B143" s="64" t="s">
        <v>118</v>
      </c>
      <c r="C143" s="62" t="s">
        <v>16</v>
      </c>
      <c r="D143" s="13">
        <f>SUM(D147+D144)</f>
        <v>26.9</v>
      </c>
      <c r="E143" s="50">
        <f>SUM(E147)</f>
        <v>0</v>
      </c>
    </row>
    <row r="144" spans="1:5" s="21" customFormat="1" x14ac:dyDescent="0.25">
      <c r="A144" s="183"/>
      <c r="B144" s="60" t="s">
        <v>14</v>
      </c>
      <c r="C144" s="96"/>
      <c r="D144" s="80">
        <f>SUM(D145:D146)</f>
        <v>22.8</v>
      </c>
      <c r="E144" s="42"/>
    </row>
    <row r="145" spans="1:5" s="21" customFormat="1" x14ac:dyDescent="0.25">
      <c r="A145" s="183"/>
      <c r="B145" s="26" t="s">
        <v>134</v>
      </c>
      <c r="C145" s="96"/>
      <c r="D145" s="136">
        <v>0.3</v>
      </c>
      <c r="E145" s="42"/>
    </row>
    <row r="146" spans="1:5" s="21" customFormat="1" x14ac:dyDescent="0.25">
      <c r="A146" s="183"/>
      <c r="B146" s="26" t="s">
        <v>125</v>
      </c>
      <c r="C146" s="135"/>
      <c r="D146" s="98">
        <v>22.5</v>
      </c>
      <c r="E146" s="61"/>
    </row>
    <row r="147" spans="1:5" s="21" customFormat="1" ht="15" customHeight="1" x14ac:dyDescent="0.25">
      <c r="A147" s="183"/>
      <c r="B147" s="27" t="s">
        <v>12</v>
      </c>
      <c r="C147" s="72"/>
      <c r="D147" s="134">
        <v>4.0999999999999996</v>
      </c>
      <c r="E147" s="120"/>
    </row>
    <row r="148" spans="1:5" s="21" customFormat="1" ht="15" customHeight="1" x14ac:dyDescent="0.25">
      <c r="A148" s="102"/>
      <c r="B148" s="12" t="s">
        <v>109</v>
      </c>
      <c r="C148" s="11" t="s">
        <v>17</v>
      </c>
      <c r="D148" s="13">
        <f t="shared" ref="D148:E148" si="22">SUM(D149)</f>
        <v>0.1</v>
      </c>
      <c r="E148" s="50">
        <f t="shared" si="22"/>
        <v>0</v>
      </c>
    </row>
    <row r="149" spans="1:5" s="21" customFormat="1" ht="15" customHeight="1" x14ac:dyDescent="0.25">
      <c r="A149" s="102"/>
      <c r="B149" s="60" t="s">
        <v>14</v>
      </c>
      <c r="C149" s="184"/>
      <c r="D149" s="80">
        <f>SUM(D150:D150)</f>
        <v>0.1</v>
      </c>
      <c r="E149" s="81"/>
    </row>
    <row r="150" spans="1:5" s="21" customFormat="1" ht="15" customHeight="1" x14ac:dyDescent="0.25">
      <c r="A150" s="102"/>
      <c r="B150" s="26" t="s">
        <v>134</v>
      </c>
      <c r="C150" s="186"/>
      <c r="D150" s="81">
        <v>0.1</v>
      </c>
      <c r="E150" s="82"/>
    </row>
    <row r="151" spans="1:5" s="21" customFormat="1" ht="18" customHeight="1" x14ac:dyDescent="0.25">
      <c r="A151" s="182" t="s">
        <v>36</v>
      </c>
      <c r="B151" s="18" t="s">
        <v>37</v>
      </c>
      <c r="C151" s="20"/>
      <c r="D151" s="46">
        <f>SUM(D155+D152+D161)</f>
        <v>23</v>
      </c>
      <c r="E151" s="47">
        <f>SUM(E155)</f>
        <v>0</v>
      </c>
    </row>
    <row r="152" spans="1:5" s="21" customFormat="1" ht="15" customHeight="1" x14ac:dyDescent="0.25">
      <c r="A152" s="183"/>
      <c r="B152" s="7" t="s">
        <v>105</v>
      </c>
      <c r="C152" s="8" t="s">
        <v>8</v>
      </c>
      <c r="D152" s="79">
        <f t="shared" ref="D152" si="23">SUM(D153)</f>
        <v>2.5</v>
      </c>
      <c r="E152" s="117"/>
    </row>
    <row r="153" spans="1:5" s="21" customFormat="1" ht="15" customHeight="1" x14ac:dyDescent="0.25">
      <c r="A153" s="183"/>
      <c r="B153" s="60" t="s">
        <v>14</v>
      </c>
      <c r="C153" s="184"/>
      <c r="D153" s="80">
        <f>SUM(D154:D154)</f>
        <v>2.5</v>
      </c>
      <c r="E153" s="81"/>
    </row>
    <row r="154" spans="1:5" s="21" customFormat="1" ht="15" customHeight="1" x14ac:dyDescent="0.25">
      <c r="A154" s="183"/>
      <c r="B154" s="26" t="s">
        <v>134</v>
      </c>
      <c r="C154" s="186"/>
      <c r="D154" s="81">
        <v>2.5</v>
      </c>
      <c r="E154" s="82"/>
    </row>
    <row r="155" spans="1:5" s="24" customFormat="1" ht="27" x14ac:dyDescent="0.25">
      <c r="A155" s="183"/>
      <c r="B155" s="12" t="s">
        <v>118</v>
      </c>
      <c r="C155" s="49" t="s">
        <v>16</v>
      </c>
      <c r="D155" s="13">
        <f>SUM(D158+D156)</f>
        <v>20.399999999999999</v>
      </c>
      <c r="E155" s="50">
        <f>SUM(E158)</f>
        <v>0</v>
      </c>
    </row>
    <row r="156" spans="1:5" s="24" customFormat="1" ht="15" customHeight="1" x14ac:dyDescent="0.25">
      <c r="A156" s="183"/>
      <c r="B156" s="60" t="s">
        <v>14</v>
      </c>
      <c r="C156" s="197"/>
      <c r="D156" s="80">
        <f>SUM(D157:D157)</f>
        <v>19</v>
      </c>
      <c r="E156" s="81"/>
    </row>
    <row r="157" spans="1:5" s="24" customFormat="1" ht="15" customHeight="1" x14ac:dyDescent="0.25">
      <c r="A157" s="183"/>
      <c r="B157" s="26" t="s">
        <v>125</v>
      </c>
      <c r="C157" s="198"/>
      <c r="D157" s="81">
        <v>19</v>
      </c>
      <c r="E157" s="82"/>
    </row>
    <row r="158" spans="1:5" s="21" customFormat="1" ht="15" customHeight="1" x14ac:dyDescent="0.25">
      <c r="A158" s="183"/>
      <c r="B158" s="27" t="s">
        <v>12</v>
      </c>
      <c r="C158" s="199"/>
      <c r="D158" s="15">
        <v>1.4</v>
      </c>
      <c r="E158" s="41"/>
    </row>
    <row r="159" spans="1:5" s="21" customFormat="1" ht="15" customHeight="1" x14ac:dyDescent="0.25">
      <c r="A159" s="102"/>
      <c r="B159" s="12" t="s">
        <v>109</v>
      </c>
      <c r="C159" s="11" t="s">
        <v>17</v>
      </c>
      <c r="D159" s="13">
        <f t="shared" ref="D159:E159" si="24">SUM(D160)</f>
        <v>0.1</v>
      </c>
      <c r="E159" s="50">
        <f t="shared" si="24"/>
        <v>0</v>
      </c>
    </row>
    <row r="160" spans="1:5" s="21" customFormat="1" ht="15" customHeight="1" x14ac:dyDescent="0.25">
      <c r="A160" s="102"/>
      <c r="B160" s="60" t="s">
        <v>14</v>
      </c>
      <c r="C160" s="184"/>
      <c r="D160" s="80">
        <f>SUM(D161:D161)</f>
        <v>0.1</v>
      </c>
      <c r="E160" s="81"/>
    </row>
    <row r="161" spans="1:5" s="21" customFormat="1" ht="15" customHeight="1" x14ac:dyDescent="0.25">
      <c r="A161" s="102"/>
      <c r="B161" s="26" t="s">
        <v>134</v>
      </c>
      <c r="C161" s="186"/>
      <c r="D161" s="81">
        <v>0.1</v>
      </c>
      <c r="E161" s="82"/>
    </row>
    <row r="162" spans="1:5" s="21" customFormat="1" ht="18" customHeight="1" x14ac:dyDescent="0.25">
      <c r="A162" s="182" t="s">
        <v>38</v>
      </c>
      <c r="B162" s="18" t="s">
        <v>39</v>
      </c>
      <c r="C162" s="20"/>
      <c r="D162" s="46">
        <f>SUM(D166+D163+D171)</f>
        <v>55.9</v>
      </c>
      <c r="E162" s="47">
        <f>SUM(E166)</f>
        <v>0</v>
      </c>
    </row>
    <row r="163" spans="1:5" s="21" customFormat="1" ht="15" customHeight="1" x14ac:dyDescent="0.25">
      <c r="A163" s="183"/>
      <c r="B163" s="7" t="s">
        <v>105</v>
      </c>
      <c r="C163" s="8" t="s">
        <v>8</v>
      </c>
      <c r="D163" s="79">
        <f t="shared" ref="D163" si="25">SUM(D164)</f>
        <v>1.8</v>
      </c>
      <c r="E163" s="117"/>
    </row>
    <row r="164" spans="1:5" s="21" customFormat="1" ht="15" customHeight="1" x14ac:dyDescent="0.25">
      <c r="A164" s="183"/>
      <c r="B164" s="60" t="s">
        <v>14</v>
      </c>
      <c r="C164" s="184"/>
      <c r="D164" s="80">
        <f>SUM(D165:D165)</f>
        <v>1.8</v>
      </c>
      <c r="E164" s="81"/>
    </row>
    <row r="165" spans="1:5" s="21" customFormat="1" ht="15" customHeight="1" x14ac:dyDescent="0.25">
      <c r="A165" s="183"/>
      <c r="B165" s="26" t="s">
        <v>134</v>
      </c>
      <c r="C165" s="186"/>
      <c r="D165" s="81">
        <v>1.8</v>
      </c>
      <c r="E165" s="82"/>
    </row>
    <row r="166" spans="1:5" s="21" customFormat="1" ht="27" x14ac:dyDescent="0.25">
      <c r="A166" s="183"/>
      <c r="B166" s="12" t="s">
        <v>118</v>
      </c>
      <c r="C166" s="11" t="s">
        <v>16</v>
      </c>
      <c r="D166" s="13">
        <f>SUM(D170+D167)</f>
        <v>53.9</v>
      </c>
      <c r="E166" s="50">
        <f>SUM(E170)</f>
        <v>0</v>
      </c>
    </row>
    <row r="167" spans="1:5" s="21" customFormat="1" x14ac:dyDescent="0.25">
      <c r="A167" s="183"/>
      <c r="B167" s="60" t="s">
        <v>14</v>
      </c>
      <c r="C167" s="96"/>
      <c r="D167" s="80">
        <f>SUM(D168:D169)</f>
        <v>52.199999999999996</v>
      </c>
      <c r="E167" s="42"/>
    </row>
    <row r="168" spans="1:5" s="21" customFormat="1" x14ac:dyDescent="0.25">
      <c r="A168" s="183"/>
      <c r="B168" s="26" t="s">
        <v>134</v>
      </c>
      <c r="C168" s="96"/>
      <c r="D168" s="22">
        <v>0.3</v>
      </c>
      <c r="E168" s="42"/>
    </row>
    <row r="169" spans="1:5" s="21" customFormat="1" x14ac:dyDescent="0.25">
      <c r="A169" s="183"/>
      <c r="B169" s="26" t="s">
        <v>125</v>
      </c>
      <c r="C169" s="96"/>
      <c r="D169" s="22">
        <v>51.9</v>
      </c>
      <c r="E169" s="42"/>
    </row>
    <row r="170" spans="1:5" s="21" customFormat="1" ht="15" customHeight="1" x14ac:dyDescent="0.25">
      <c r="A170" s="183"/>
      <c r="B170" s="27" t="s">
        <v>12</v>
      </c>
      <c r="C170" s="59"/>
      <c r="D170" s="6">
        <v>1.7</v>
      </c>
      <c r="E170" s="41"/>
    </row>
    <row r="171" spans="1:5" s="21" customFormat="1" ht="15" customHeight="1" x14ac:dyDescent="0.25">
      <c r="A171" s="102"/>
      <c r="B171" s="12" t="s">
        <v>109</v>
      </c>
      <c r="C171" s="11" t="s">
        <v>17</v>
      </c>
      <c r="D171" s="13">
        <f t="shared" ref="D171:E171" si="26">SUM(D172)</f>
        <v>0.2</v>
      </c>
      <c r="E171" s="50">
        <f t="shared" si="26"/>
        <v>0</v>
      </c>
    </row>
    <row r="172" spans="1:5" s="21" customFormat="1" ht="15" customHeight="1" x14ac:dyDescent="0.25">
      <c r="A172" s="102"/>
      <c r="B172" s="60" t="s">
        <v>14</v>
      </c>
      <c r="C172" s="184"/>
      <c r="D172" s="80">
        <f>SUM(D173:D173)</f>
        <v>0.2</v>
      </c>
      <c r="E172" s="81"/>
    </row>
    <row r="173" spans="1:5" s="21" customFormat="1" ht="15" customHeight="1" x14ac:dyDescent="0.25">
      <c r="A173" s="102"/>
      <c r="B173" s="26" t="s">
        <v>134</v>
      </c>
      <c r="C173" s="186"/>
      <c r="D173" s="81">
        <v>0.2</v>
      </c>
      <c r="E173" s="82"/>
    </row>
    <row r="174" spans="1:5" s="21" customFormat="1" ht="18" customHeight="1" x14ac:dyDescent="0.25">
      <c r="A174" s="182" t="s">
        <v>40</v>
      </c>
      <c r="B174" s="18" t="s">
        <v>41</v>
      </c>
      <c r="C174" s="20"/>
      <c r="D174" s="46">
        <f>SUM(D179+D175+D184)</f>
        <v>45</v>
      </c>
      <c r="E174" s="47">
        <f>SUM(E179)</f>
        <v>0</v>
      </c>
    </row>
    <row r="175" spans="1:5" s="21" customFormat="1" ht="15" customHeight="1" x14ac:dyDescent="0.25">
      <c r="A175" s="207"/>
      <c r="B175" s="7" t="s">
        <v>105</v>
      </c>
      <c r="C175" s="8" t="s">
        <v>8</v>
      </c>
      <c r="D175" s="79">
        <f t="shared" ref="D175" si="27">SUM(D176)</f>
        <v>19.899999999999999</v>
      </c>
      <c r="E175" s="117"/>
    </row>
    <row r="176" spans="1:5" s="21" customFormat="1" ht="15" customHeight="1" x14ac:dyDescent="0.25">
      <c r="A176" s="207"/>
      <c r="B176" s="60" t="s">
        <v>14</v>
      </c>
      <c r="C176" s="184"/>
      <c r="D176" s="80">
        <f>SUM(D177:D178)</f>
        <v>19.899999999999999</v>
      </c>
      <c r="E176" s="81"/>
    </row>
    <row r="177" spans="1:5" s="21" customFormat="1" ht="15" customHeight="1" x14ac:dyDescent="0.25">
      <c r="A177" s="207"/>
      <c r="B177" s="26" t="s">
        <v>134</v>
      </c>
      <c r="C177" s="185"/>
      <c r="D177" s="81">
        <v>1.9</v>
      </c>
      <c r="E177" s="82"/>
    </row>
    <row r="178" spans="1:5" s="21" customFormat="1" ht="15" customHeight="1" x14ac:dyDescent="0.25">
      <c r="A178" s="207"/>
      <c r="B178" s="138" t="s">
        <v>125</v>
      </c>
      <c r="C178" s="239"/>
      <c r="D178" s="81">
        <v>18</v>
      </c>
      <c r="E178" s="82"/>
    </row>
    <row r="179" spans="1:5" s="21" customFormat="1" ht="27" x14ac:dyDescent="0.25">
      <c r="A179" s="207"/>
      <c r="B179" s="64" t="s">
        <v>118</v>
      </c>
      <c r="C179" s="62" t="s">
        <v>16</v>
      </c>
      <c r="D179" s="137">
        <f>SUM(D183+D180)</f>
        <v>24.8</v>
      </c>
      <c r="E179" s="121">
        <f>SUM(E183)</f>
        <v>0</v>
      </c>
    </row>
    <row r="180" spans="1:5" s="21" customFormat="1" x14ac:dyDescent="0.25">
      <c r="A180" s="183"/>
      <c r="B180" s="60" t="s">
        <v>14</v>
      </c>
      <c r="C180" s="96"/>
      <c r="D180" s="80">
        <f>SUM(D181:D182)</f>
        <v>21.8</v>
      </c>
      <c r="E180" s="42"/>
    </row>
    <row r="181" spans="1:5" s="21" customFormat="1" x14ac:dyDescent="0.25">
      <c r="A181" s="183"/>
      <c r="B181" s="26" t="s">
        <v>134</v>
      </c>
      <c r="C181" s="96"/>
      <c r="D181" s="22">
        <v>0.3</v>
      </c>
      <c r="E181" s="42"/>
    </row>
    <row r="182" spans="1:5" s="21" customFormat="1" x14ac:dyDescent="0.25">
      <c r="A182" s="183"/>
      <c r="B182" s="26" t="s">
        <v>125</v>
      </c>
      <c r="C182" s="96"/>
      <c r="D182" s="22">
        <v>21.5</v>
      </c>
      <c r="E182" s="42"/>
    </row>
    <row r="183" spans="1:5" s="21" customFormat="1" ht="15" customHeight="1" x14ac:dyDescent="0.25">
      <c r="A183" s="183"/>
      <c r="B183" s="27" t="s">
        <v>12</v>
      </c>
      <c r="C183" s="57"/>
      <c r="D183" s="6">
        <v>3</v>
      </c>
      <c r="E183" s="41"/>
    </row>
    <row r="184" spans="1:5" s="21" customFormat="1" ht="15" customHeight="1" x14ac:dyDescent="0.25">
      <c r="A184" s="102"/>
      <c r="B184" s="12" t="s">
        <v>109</v>
      </c>
      <c r="C184" s="11" t="s">
        <v>17</v>
      </c>
      <c r="D184" s="13">
        <f t="shared" ref="D184:E184" si="28">SUM(D185)</f>
        <v>0.3</v>
      </c>
      <c r="E184" s="50">
        <f t="shared" si="28"/>
        <v>0</v>
      </c>
    </row>
    <row r="185" spans="1:5" s="21" customFormat="1" ht="15" customHeight="1" x14ac:dyDescent="0.25">
      <c r="A185" s="102"/>
      <c r="B185" s="60" t="s">
        <v>14</v>
      </c>
      <c r="C185" s="184"/>
      <c r="D185" s="80">
        <f>SUM(D186:D186)</f>
        <v>0.3</v>
      </c>
      <c r="E185" s="81"/>
    </row>
    <row r="186" spans="1:5" s="21" customFormat="1" ht="15" customHeight="1" x14ac:dyDescent="0.25">
      <c r="A186" s="102"/>
      <c r="B186" s="26" t="s">
        <v>134</v>
      </c>
      <c r="C186" s="186"/>
      <c r="D186" s="81">
        <v>0.3</v>
      </c>
      <c r="E186" s="82"/>
    </row>
    <row r="187" spans="1:5" s="21" customFormat="1" ht="18" customHeight="1" x14ac:dyDescent="0.25">
      <c r="A187" s="182" t="s">
        <v>42</v>
      </c>
      <c r="B187" s="18" t="s">
        <v>43</v>
      </c>
      <c r="C187" s="20"/>
      <c r="D187" s="46">
        <f>SUM(D195+D188+D200+D192)</f>
        <v>69.699999999999989</v>
      </c>
      <c r="E187" s="47">
        <f>SUM(E195)</f>
        <v>0</v>
      </c>
    </row>
    <row r="188" spans="1:5" s="21" customFormat="1" ht="15" customHeight="1" x14ac:dyDescent="0.25">
      <c r="A188" s="207"/>
      <c r="B188" s="7" t="s">
        <v>105</v>
      </c>
      <c r="C188" s="8" t="s">
        <v>8</v>
      </c>
      <c r="D188" s="79">
        <f t="shared" ref="D188" si="29">SUM(D189)</f>
        <v>4.9000000000000004</v>
      </c>
      <c r="E188" s="117"/>
    </row>
    <row r="189" spans="1:5" s="21" customFormat="1" ht="15" customHeight="1" x14ac:dyDescent="0.25">
      <c r="A189" s="207"/>
      <c r="B189" s="60" t="s">
        <v>14</v>
      </c>
      <c r="C189" s="184"/>
      <c r="D189" s="80">
        <f>SUM(D190:D191)</f>
        <v>4.9000000000000004</v>
      </c>
      <c r="E189" s="81"/>
    </row>
    <row r="190" spans="1:5" s="21" customFormat="1" ht="15" customHeight="1" x14ac:dyDescent="0.25">
      <c r="A190" s="207"/>
      <c r="B190" s="26" t="s">
        <v>134</v>
      </c>
      <c r="C190" s="185"/>
      <c r="D190" s="81">
        <v>2.9</v>
      </c>
      <c r="E190" s="82"/>
    </row>
    <row r="191" spans="1:5" s="21" customFormat="1" ht="15" customHeight="1" x14ac:dyDescent="0.25">
      <c r="A191" s="207"/>
      <c r="B191" s="138" t="s">
        <v>125</v>
      </c>
      <c r="C191" s="239"/>
      <c r="D191" s="81">
        <v>2</v>
      </c>
      <c r="E191" s="82"/>
    </row>
    <row r="192" spans="1:5" s="21" customFormat="1" ht="15" customHeight="1" x14ac:dyDescent="0.25">
      <c r="A192" s="207"/>
      <c r="B192" s="66" t="s">
        <v>107</v>
      </c>
      <c r="C192" s="11" t="s">
        <v>15</v>
      </c>
      <c r="D192" s="13">
        <f t="shared" ref="D192" si="30">SUM(D193)</f>
        <v>25</v>
      </c>
      <c r="E192" s="39"/>
    </row>
    <row r="193" spans="1:5" s="21" customFormat="1" ht="15" customHeight="1" x14ac:dyDescent="0.25">
      <c r="A193" s="207"/>
      <c r="B193" s="25" t="s">
        <v>14</v>
      </c>
      <c r="C193" s="179"/>
      <c r="D193" s="42">
        <f>SUM(D194:D194)</f>
        <v>25</v>
      </c>
      <c r="E193" s="42"/>
    </row>
    <row r="194" spans="1:5" s="21" customFormat="1" ht="15" customHeight="1" x14ac:dyDescent="0.25">
      <c r="A194" s="207"/>
      <c r="B194" s="26" t="s">
        <v>125</v>
      </c>
      <c r="C194" s="181"/>
      <c r="D194" s="22">
        <v>25</v>
      </c>
      <c r="E194" s="38"/>
    </row>
    <row r="195" spans="1:5" s="21" customFormat="1" ht="27" x14ac:dyDescent="0.25">
      <c r="A195" s="207"/>
      <c r="B195" s="64" t="s">
        <v>118</v>
      </c>
      <c r="C195" s="62" t="s">
        <v>16</v>
      </c>
      <c r="D195" s="137">
        <f>SUM(D199+D196)</f>
        <v>39.699999999999996</v>
      </c>
      <c r="E195" s="121">
        <f>SUM(E199)</f>
        <v>0</v>
      </c>
    </row>
    <row r="196" spans="1:5" s="21" customFormat="1" x14ac:dyDescent="0.25">
      <c r="A196" s="183"/>
      <c r="B196" s="60" t="s">
        <v>14</v>
      </c>
      <c r="C196" s="96"/>
      <c r="D196" s="80">
        <f>SUM(D197:D198)</f>
        <v>34.299999999999997</v>
      </c>
      <c r="E196" s="42"/>
    </row>
    <row r="197" spans="1:5" s="21" customFormat="1" x14ac:dyDescent="0.25">
      <c r="A197" s="183"/>
      <c r="B197" s="26" t="s">
        <v>134</v>
      </c>
      <c r="C197" s="96"/>
      <c r="D197" s="22">
        <v>0.3</v>
      </c>
      <c r="E197" s="42"/>
    </row>
    <row r="198" spans="1:5" s="21" customFormat="1" x14ac:dyDescent="0.25">
      <c r="A198" s="183"/>
      <c r="B198" s="26" t="s">
        <v>125</v>
      </c>
      <c r="C198" s="96"/>
      <c r="D198" s="22">
        <v>34</v>
      </c>
      <c r="E198" s="42"/>
    </row>
    <row r="199" spans="1:5" s="21" customFormat="1" ht="15" customHeight="1" x14ac:dyDescent="0.25">
      <c r="A199" s="183"/>
      <c r="B199" s="27" t="s">
        <v>12</v>
      </c>
      <c r="C199" s="57"/>
      <c r="D199" s="6">
        <v>5.4</v>
      </c>
      <c r="E199" s="41"/>
    </row>
    <row r="200" spans="1:5" s="21" customFormat="1" ht="15" customHeight="1" x14ac:dyDescent="0.25">
      <c r="A200" s="102"/>
      <c r="B200" s="12" t="s">
        <v>109</v>
      </c>
      <c r="C200" s="11" t="s">
        <v>17</v>
      </c>
      <c r="D200" s="13">
        <f t="shared" ref="D200:E200" si="31">SUM(D201)</f>
        <v>0.1</v>
      </c>
      <c r="E200" s="50">
        <f t="shared" si="31"/>
        <v>0</v>
      </c>
    </row>
    <row r="201" spans="1:5" s="21" customFormat="1" ht="15" customHeight="1" x14ac:dyDescent="0.25">
      <c r="A201" s="102"/>
      <c r="B201" s="60" t="s">
        <v>14</v>
      </c>
      <c r="C201" s="184"/>
      <c r="D201" s="80">
        <f>SUM(D202:D202)</f>
        <v>0.1</v>
      </c>
      <c r="E201" s="81"/>
    </row>
    <row r="202" spans="1:5" s="21" customFormat="1" ht="15" customHeight="1" x14ac:dyDescent="0.25">
      <c r="A202" s="102"/>
      <c r="B202" s="26" t="s">
        <v>134</v>
      </c>
      <c r="C202" s="186"/>
      <c r="D202" s="81">
        <v>0.1</v>
      </c>
      <c r="E202" s="82"/>
    </row>
    <row r="203" spans="1:5" s="21" customFormat="1" ht="18" customHeight="1" x14ac:dyDescent="0.25">
      <c r="A203" s="240" t="s">
        <v>44</v>
      </c>
      <c r="B203" s="94" t="s">
        <v>136</v>
      </c>
      <c r="C203" s="77"/>
      <c r="D203" s="78">
        <f>SUM(D204)</f>
        <v>2.8</v>
      </c>
      <c r="E203" s="116">
        <f>SUM(E204)</f>
        <v>0</v>
      </c>
    </row>
    <row r="204" spans="1:5" s="21" customFormat="1" ht="15" customHeight="1" x14ac:dyDescent="0.25">
      <c r="A204" s="241"/>
      <c r="B204" s="7" t="s">
        <v>105</v>
      </c>
      <c r="C204" s="8" t="s">
        <v>8</v>
      </c>
      <c r="D204" s="79">
        <f t="shared" ref="D204" si="32">SUM(D205)</f>
        <v>2.8</v>
      </c>
      <c r="E204" s="117"/>
    </row>
    <row r="205" spans="1:5" s="21" customFormat="1" ht="15" customHeight="1" x14ac:dyDescent="0.25">
      <c r="A205" s="241"/>
      <c r="B205" s="60" t="s">
        <v>14</v>
      </c>
      <c r="C205" s="184"/>
      <c r="D205" s="80">
        <f>SUM(D206:D207)</f>
        <v>2.8</v>
      </c>
      <c r="E205" s="81"/>
    </row>
    <row r="206" spans="1:5" s="21" customFormat="1" ht="15" customHeight="1" x14ac:dyDescent="0.25">
      <c r="A206" s="241"/>
      <c r="B206" s="26" t="s">
        <v>134</v>
      </c>
      <c r="C206" s="185"/>
      <c r="D206" s="88">
        <v>0.3</v>
      </c>
      <c r="E206" s="89"/>
    </row>
    <row r="207" spans="1:5" s="21" customFormat="1" ht="15" customHeight="1" x14ac:dyDescent="0.25">
      <c r="A207" s="242"/>
      <c r="B207" s="26" t="s">
        <v>125</v>
      </c>
      <c r="C207" s="127"/>
      <c r="D207" s="88">
        <v>2.5</v>
      </c>
      <c r="E207" s="89"/>
    </row>
    <row r="208" spans="1:5" s="21" customFormat="1" ht="18" customHeight="1" x14ac:dyDescent="0.25">
      <c r="A208" s="200" t="s">
        <v>46</v>
      </c>
      <c r="B208" s="91" t="s">
        <v>45</v>
      </c>
      <c r="C208" s="92"/>
      <c r="D208" s="93">
        <f>SUM(D209)</f>
        <v>136.9</v>
      </c>
      <c r="E208" s="93">
        <f>SUM(E209)</f>
        <v>6.8</v>
      </c>
    </row>
    <row r="209" spans="1:5" s="21" customFormat="1" ht="27" x14ac:dyDescent="0.25">
      <c r="A209" s="207"/>
      <c r="B209" s="90" t="s">
        <v>120</v>
      </c>
      <c r="C209" s="73" t="s">
        <v>13</v>
      </c>
      <c r="D209" s="13">
        <f>SUM(D213+D210)</f>
        <v>136.9</v>
      </c>
      <c r="E209" s="13">
        <f>SUM(E213+E210)</f>
        <v>6.8</v>
      </c>
    </row>
    <row r="210" spans="1:5" s="21" customFormat="1" x14ac:dyDescent="0.25">
      <c r="A210" s="183"/>
      <c r="B210" s="60" t="s">
        <v>14</v>
      </c>
      <c r="C210" s="96"/>
      <c r="D210" s="80">
        <f>SUM(D211:D212)</f>
        <v>136.5</v>
      </c>
      <c r="E210" s="80">
        <f>SUM(E211:E212)</f>
        <v>6.8</v>
      </c>
    </row>
    <row r="211" spans="1:5" s="21" customFormat="1" x14ac:dyDescent="0.25">
      <c r="A211" s="183"/>
      <c r="B211" s="26" t="s">
        <v>134</v>
      </c>
      <c r="C211" s="96"/>
      <c r="D211" s="22">
        <v>29.6</v>
      </c>
      <c r="E211" s="42"/>
    </row>
    <row r="212" spans="1:5" s="21" customFormat="1" x14ac:dyDescent="0.25">
      <c r="A212" s="183"/>
      <c r="B212" s="26" t="s">
        <v>125</v>
      </c>
      <c r="C212" s="96"/>
      <c r="D212" s="22">
        <v>106.9</v>
      </c>
      <c r="E212" s="22">
        <v>6.8</v>
      </c>
    </row>
    <row r="213" spans="1:5" s="21" customFormat="1" ht="15" customHeight="1" x14ac:dyDescent="0.25">
      <c r="A213" s="201"/>
      <c r="B213" s="27" t="s">
        <v>12</v>
      </c>
      <c r="C213" s="71"/>
      <c r="D213" s="6">
        <v>0.4</v>
      </c>
      <c r="E213" s="41"/>
    </row>
    <row r="214" spans="1:5" s="21" customFormat="1" ht="18" customHeight="1" x14ac:dyDescent="0.25">
      <c r="A214" s="200" t="s">
        <v>47</v>
      </c>
      <c r="B214" s="16" t="s">
        <v>48</v>
      </c>
      <c r="C214" s="19"/>
      <c r="D214" s="17">
        <f>SUM(D215)</f>
        <v>165.39999999999998</v>
      </c>
      <c r="E214" s="122">
        <f>SUM(E215)</f>
        <v>0</v>
      </c>
    </row>
    <row r="215" spans="1:5" s="21" customFormat="1" ht="27" x14ac:dyDescent="0.25">
      <c r="A215" s="183"/>
      <c r="B215" s="14" t="s">
        <v>120</v>
      </c>
      <c r="C215" s="11" t="s">
        <v>13</v>
      </c>
      <c r="D215" s="13">
        <f>SUM(D216+D219)</f>
        <v>165.39999999999998</v>
      </c>
      <c r="E215" s="50">
        <f>SUM(E216+E219)</f>
        <v>0</v>
      </c>
    </row>
    <row r="216" spans="1:5" s="21" customFormat="1" ht="15" customHeight="1" x14ac:dyDescent="0.25">
      <c r="A216" s="183"/>
      <c r="B216" s="25" t="s">
        <v>14</v>
      </c>
      <c r="C216" s="177"/>
      <c r="D216" s="42">
        <f>SUM(D217:D218)</f>
        <v>163.89999999999998</v>
      </c>
      <c r="E216" s="41"/>
    </row>
    <row r="217" spans="1:5" s="21" customFormat="1" ht="15" customHeight="1" x14ac:dyDescent="0.25">
      <c r="A217" s="183"/>
      <c r="B217" s="26" t="s">
        <v>134</v>
      </c>
      <c r="C217" s="178"/>
      <c r="D217" s="23">
        <v>11.2</v>
      </c>
      <c r="E217" s="41"/>
    </row>
    <row r="218" spans="1:5" s="24" customFormat="1" ht="15" customHeight="1" x14ac:dyDescent="0.25">
      <c r="A218" s="183"/>
      <c r="B218" s="26" t="s">
        <v>125</v>
      </c>
      <c r="C218" s="178"/>
      <c r="D218" s="23">
        <v>152.69999999999999</v>
      </c>
      <c r="E218" s="38"/>
    </row>
    <row r="219" spans="1:5" s="21" customFormat="1" ht="18" customHeight="1" x14ac:dyDescent="0.25">
      <c r="A219" s="201"/>
      <c r="B219" s="27" t="s">
        <v>12</v>
      </c>
      <c r="C219" s="193"/>
      <c r="D219" s="6">
        <v>1.5</v>
      </c>
      <c r="E219" s="41"/>
    </row>
    <row r="220" spans="1:5" s="21" customFormat="1" ht="18" customHeight="1" x14ac:dyDescent="0.25">
      <c r="A220" s="200" t="s">
        <v>49</v>
      </c>
      <c r="B220" s="16" t="s">
        <v>50</v>
      </c>
      <c r="C220" s="19"/>
      <c r="D220" s="93">
        <f>SUM(D221)</f>
        <v>211.10000000000002</v>
      </c>
      <c r="E220" s="47">
        <f>SUM(E221)</f>
        <v>0</v>
      </c>
    </row>
    <row r="221" spans="1:5" s="21" customFormat="1" ht="27" x14ac:dyDescent="0.25">
      <c r="A221" s="183"/>
      <c r="B221" s="63" t="s">
        <v>120</v>
      </c>
      <c r="C221" s="11" t="s">
        <v>13</v>
      </c>
      <c r="D221" s="13">
        <f>SUM(D225+D222)</f>
        <v>211.10000000000002</v>
      </c>
      <c r="E221" s="50">
        <f>SUM(E225)</f>
        <v>0</v>
      </c>
    </row>
    <row r="222" spans="1:5" s="21" customFormat="1" x14ac:dyDescent="0.25">
      <c r="A222" s="183"/>
      <c r="B222" s="60" t="s">
        <v>14</v>
      </c>
      <c r="C222" s="11"/>
      <c r="D222" s="165">
        <f>SUM(D223:D224)</f>
        <v>191.3</v>
      </c>
      <c r="E222" s="42"/>
    </row>
    <row r="223" spans="1:5" s="21" customFormat="1" x14ac:dyDescent="0.25">
      <c r="A223" s="183"/>
      <c r="B223" s="26" t="s">
        <v>134</v>
      </c>
      <c r="C223" s="11"/>
      <c r="D223" s="22">
        <v>41</v>
      </c>
      <c r="E223" s="42"/>
    </row>
    <row r="224" spans="1:5" s="21" customFormat="1" x14ac:dyDescent="0.25">
      <c r="A224" s="183"/>
      <c r="B224" s="26" t="s">
        <v>125</v>
      </c>
      <c r="C224" s="11"/>
      <c r="D224" s="22">
        <v>150.30000000000001</v>
      </c>
      <c r="E224" s="42"/>
    </row>
    <row r="225" spans="1:5" s="21" customFormat="1" ht="18" customHeight="1" x14ac:dyDescent="0.25">
      <c r="A225" s="183"/>
      <c r="B225" s="27" t="s">
        <v>12</v>
      </c>
      <c r="C225" s="166"/>
      <c r="D225" s="168">
        <v>19.8</v>
      </c>
      <c r="E225" s="41"/>
    </row>
    <row r="226" spans="1:5" s="21" customFormat="1" ht="18" customHeight="1" x14ac:dyDescent="0.25">
      <c r="A226" s="234" t="s">
        <v>51</v>
      </c>
      <c r="B226" s="164" t="s">
        <v>52</v>
      </c>
      <c r="C226" s="152"/>
      <c r="D226" s="93">
        <f t="shared" ref="D226:E226" si="33">SUM(D227)</f>
        <v>247.6</v>
      </c>
      <c r="E226" s="167">
        <f t="shared" si="33"/>
        <v>0</v>
      </c>
    </row>
    <row r="227" spans="1:5" s="21" customFormat="1" ht="27" x14ac:dyDescent="0.25">
      <c r="A227" s="234"/>
      <c r="B227" s="12" t="s">
        <v>120</v>
      </c>
      <c r="C227" s="11" t="s">
        <v>13</v>
      </c>
      <c r="D227" s="169">
        <f>SUM(D228+D231)</f>
        <v>247.6</v>
      </c>
      <c r="E227" s="50">
        <f t="shared" ref="E227" si="34">SUM(E228)</f>
        <v>0</v>
      </c>
    </row>
    <row r="228" spans="1:5" s="24" customFormat="1" ht="15" customHeight="1" x14ac:dyDescent="0.25">
      <c r="A228" s="234"/>
      <c r="B228" s="153" t="s">
        <v>14</v>
      </c>
      <c r="C228" s="236"/>
      <c r="D228" s="159">
        <f>SUM(D229:D230)</f>
        <v>247</v>
      </c>
      <c r="E228" s="123"/>
    </row>
    <row r="229" spans="1:5" s="24" customFormat="1" ht="15" customHeight="1" x14ac:dyDescent="0.25">
      <c r="A229" s="234"/>
      <c r="B229" s="138" t="s">
        <v>134</v>
      </c>
      <c r="C229" s="237"/>
      <c r="D229" s="160">
        <v>42</v>
      </c>
      <c r="E229" s="33"/>
    </row>
    <row r="230" spans="1:5" s="21" customFormat="1" ht="15" customHeight="1" x14ac:dyDescent="0.25">
      <c r="A230" s="234"/>
      <c r="B230" s="138" t="s">
        <v>125</v>
      </c>
      <c r="C230" s="237"/>
      <c r="D230" s="160">
        <v>205</v>
      </c>
      <c r="E230" s="98"/>
    </row>
    <row r="231" spans="1:5" s="21" customFormat="1" ht="18" customHeight="1" x14ac:dyDescent="0.25">
      <c r="A231" s="234"/>
      <c r="B231" s="154" t="s">
        <v>12</v>
      </c>
      <c r="C231" s="238"/>
      <c r="D231" s="161">
        <v>0.6</v>
      </c>
      <c r="E231" s="33"/>
    </row>
    <row r="232" spans="1:5" s="21" customFormat="1" ht="18" customHeight="1" x14ac:dyDescent="0.25">
      <c r="A232" s="234" t="s">
        <v>53</v>
      </c>
      <c r="B232" s="162" t="s">
        <v>54</v>
      </c>
      <c r="C232" s="163"/>
      <c r="D232" s="93">
        <f>SUM(D233)</f>
        <v>79.7</v>
      </c>
      <c r="E232" s="157">
        <f>SUM(E233)</f>
        <v>0</v>
      </c>
    </row>
    <row r="233" spans="1:5" s="21" customFormat="1" ht="27" x14ac:dyDescent="0.25">
      <c r="A233" s="234"/>
      <c r="B233" s="12" t="s">
        <v>120</v>
      </c>
      <c r="C233" s="11" t="s">
        <v>13</v>
      </c>
      <c r="D233" s="158">
        <f>SUM(D237+D234)</f>
        <v>79.7</v>
      </c>
      <c r="E233" s="133">
        <f>SUM(E237)</f>
        <v>0</v>
      </c>
    </row>
    <row r="234" spans="1:5" s="21" customFormat="1" x14ac:dyDescent="0.25">
      <c r="A234" s="234"/>
      <c r="B234" s="144" t="s">
        <v>14</v>
      </c>
      <c r="C234" s="135"/>
      <c r="D234" s="80">
        <f>SUM(D235:D236)</f>
        <v>71.5</v>
      </c>
      <c r="E234" s="80"/>
    </row>
    <row r="235" spans="1:5" s="21" customFormat="1" x14ac:dyDescent="0.25">
      <c r="A235" s="234"/>
      <c r="B235" s="138" t="s">
        <v>134</v>
      </c>
      <c r="C235" s="135"/>
      <c r="D235" s="98">
        <v>29.2</v>
      </c>
      <c r="E235" s="80"/>
    </row>
    <row r="236" spans="1:5" s="21" customFormat="1" x14ac:dyDescent="0.25">
      <c r="A236" s="234"/>
      <c r="B236" s="138" t="s">
        <v>125</v>
      </c>
      <c r="C236" s="135"/>
      <c r="D236" s="98">
        <v>42.3</v>
      </c>
      <c r="E236" s="80"/>
    </row>
    <row r="237" spans="1:5" s="21" customFormat="1" ht="18" customHeight="1" x14ac:dyDescent="0.25">
      <c r="A237" s="234"/>
      <c r="B237" s="154" t="s">
        <v>12</v>
      </c>
      <c r="C237" s="155"/>
      <c r="D237" s="33">
        <v>8.1999999999999993</v>
      </c>
      <c r="E237" s="33"/>
    </row>
    <row r="238" spans="1:5" s="21" customFormat="1" ht="18" customHeight="1" x14ac:dyDescent="0.25">
      <c r="A238" s="183" t="s">
        <v>55</v>
      </c>
      <c r="B238" s="16" t="s">
        <v>56</v>
      </c>
      <c r="C238" s="19"/>
      <c r="D238" s="156">
        <f t="shared" ref="D238:E238" si="35">SUM(D239)</f>
        <v>1070.1000000000001</v>
      </c>
      <c r="E238" s="101">
        <f t="shared" si="35"/>
        <v>0</v>
      </c>
    </row>
    <row r="239" spans="1:5" s="21" customFormat="1" ht="27" x14ac:dyDescent="0.25">
      <c r="A239" s="183"/>
      <c r="B239" s="14" t="s">
        <v>120</v>
      </c>
      <c r="C239" s="11" t="s">
        <v>13</v>
      </c>
      <c r="D239" s="13">
        <f>SUM(D240+D243)</f>
        <v>1070.1000000000001</v>
      </c>
      <c r="E239" s="50">
        <f>SUM(E240+E243)</f>
        <v>0</v>
      </c>
    </row>
    <row r="240" spans="1:5" s="24" customFormat="1" ht="15" customHeight="1" x14ac:dyDescent="0.25">
      <c r="A240" s="183"/>
      <c r="B240" s="25" t="s">
        <v>14</v>
      </c>
      <c r="C240" s="177"/>
      <c r="D240" s="42">
        <f>SUM(D241:D242)</f>
        <v>1068.4000000000001</v>
      </c>
      <c r="E240" s="41"/>
    </row>
    <row r="241" spans="1:5" s="24" customFormat="1" ht="15" customHeight="1" x14ac:dyDescent="0.25">
      <c r="A241" s="183"/>
      <c r="B241" s="26" t="s">
        <v>134</v>
      </c>
      <c r="C241" s="178"/>
      <c r="D241" s="23">
        <v>56.7</v>
      </c>
      <c r="E241" s="41"/>
    </row>
    <row r="242" spans="1:5" s="21" customFormat="1" ht="15" customHeight="1" x14ac:dyDescent="0.25">
      <c r="A242" s="183"/>
      <c r="B242" s="26" t="s">
        <v>125</v>
      </c>
      <c r="C242" s="178"/>
      <c r="D242" s="23">
        <v>1011.7</v>
      </c>
      <c r="E242" s="38"/>
    </row>
    <row r="243" spans="1:5" s="21" customFormat="1" ht="18" customHeight="1" x14ac:dyDescent="0.25">
      <c r="A243" s="201"/>
      <c r="B243" s="27" t="s">
        <v>12</v>
      </c>
      <c r="C243" s="193"/>
      <c r="D243" s="6">
        <v>1.7</v>
      </c>
      <c r="E243" s="41"/>
    </row>
    <row r="244" spans="1:5" s="21" customFormat="1" ht="18" customHeight="1" x14ac:dyDescent="0.25">
      <c r="A244" s="200" t="s">
        <v>57</v>
      </c>
      <c r="B244" s="16" t="s">
        <v>59</v>
      </c>
      <c r="C244" s="19"/>
      <c r="D244" s="46">
        <f>SUM(D245)</f>
        <v>77.3</v>
      </c>
      <c r="E244" s="47">
        <f>SUM(E245)</f>
        <v>0</v>
      </c>
    </row>
    <row r="245" spans="1:5" s="21" customFormat="1" ht="27" x14ac:dyDescent="0.25">
      <c r="A245" s="183"/>
      <c r="B245" s="63" t="s">
        <v>120</v>
      </c>
      <c r="C245" s="11" t="s">
        <v>13</v>
      </c>
      <c r="D245" s="13">
        <f>SUM(D249+D246)</f>
        <v>77.3</v>
      </c>
      <c r="E245" s="50">
        <f>SUM(E249)</f>
        <v>0</v>
      </c>
    </row>
    <row r="246" spans="1:5" s="21" customFormat="1" x14ac:dyDescent="0.25">
      <c r="A246" s="183"/>
      <c r="B246" s="60" t="s">
        <v>14</v>
      </c>
      <c r="C246" s="96"/>
      <c r="D246" s="80">
        <f>SUM(D247:D248)</f>
        <v>76.7</v>
      </c>
      <c r="E246" s="42"/>
    </row>
    <row r="247" spans="1:5" s="21" customFormat="1" x14ac:dyDescent="0.25">
      <c r="A247" s="183"/>
      <c r="B247" s="26" t="s">
        <v>134</v>
      </c>
      <c r="C247" s="96"/>
      <c r="D247" s="22">
        <v>16.7</v>
      </c>
      <c r="E247" s="42"/>
    </row>
    <row r="248" spans="1:5" s="21" customFormat="1" x14ac:dyDescent="0.25">
      <c r="A248" s="183"/>
      <c r="B248" s="26" t="s">
        <v>125</v>
      </c>
      <c r="C248" s="96"/>
      <c r="D248" s="22">
        <v>60</v>
      </c>
      <c r="E248" s="42"/>
    </row>
    <row r="249" spans="1:5" s="21" customFormat="1" ht="18" customHeight="1" x14ac:dyDescent="0.25">
      <c r="A249" s="201"/>
      <c r="B249" s="27" t="s">
        <v>12</v>
      </c>
      <c r="C249" s="71"/>
      <c r="D249" s="6">
        <v>0.6</v>
      </c>
      <c r="E249" s="41"/>
    </row>
    <row r="250" spans="1:5" s="21" customFormat="1" ht="18" customHeight="1" x14ac:dyDescent="0.25">
      <c r="A250" s="200" t="s">
        <v>58</v>
      </c>
      <c r="B250" s="16" t="s">
        <v>65</v>
      </c>
      <c r="C250" s="19"/>
      <c r="D250" s="46">
        <f>SUM(D251)</f>
        <v>113.4</v>
      </c>
      <c r="E250" s="47">
        <f>SUM(E251)</f>
        <v>0</v>
      </c>
    </row>
    <row r="251" spans="1:5" s="21" customFormat="1" ht="27" x14ac:dyDescent="0.25">
      <c r="A251" s="183"/>
      <c r="B251" s="63" t="s">
        <v>120</v>
      </c>
      <c r="C251" s="11" t="s">
        <v>13</v>
      </c>
      <c r="D251" s="13">
        <f>SUM(D255+D252)</f>
        <v>113.4</v>
      </c>
      <c r="E251" s="50">
        <f>SUM(E255)</f>
        <v>0</v>
      </c>
    </row>
    <row r="252" spans="1:5" s="21" customFormat="1" x14ac:dyDescent="0.25">
      <c r="A252" s="183"/>
      <c r="B252" s="60" t="s">
        <v>14</v>
      </c>
      <c r="C252" s="96"/>
      <c r="D252" s="80">
        <f>SUM(D253:D254)</f>
        <v>110.9</v>
      </c>
      <c r="E252" s="42"/>
    </row>
    <row r="253" spans="1:5" s="21" customFormat="1" x14ac:dyDescent="0.25">
      <c r="A253" s="183"/>
      <c r="B253" s="26" t="s">
        <v>134</v>
      </c>
      <c r="C253" s="96"/>
      <c r="D253" s="22">
        <v>20.399999999999999</v>
      </c>
      <c r="E253" s="42"/>
    </row>
    <row r="254" spans="1:5" s="21" customFormat="1" x14ac:dyDescent="0.25">
      <c r="A254" s="183"/>
      <c r="B254" s="26" t="s">
        <v>125</v>
      </c>
      <c r="C254" s="96"/>
      <c r="D254" s="22">
        <v>90.5</v>
      </c>
      <c r="E254" s="42"/>
    </row>
    <row r="255" spans="1:5" s="21" customFormat="1" ht="18" customHeight="1" x14ac:dyDescent="0.25">
      <c r="A255" s="201"/>
      <c r="B255" s="27" t="s">
        <v>12</v>
      </c>
      <c r="C255" s="71"/>
      <c r="D255" s="6">
        <v>2.5</v>
      </c>
      <c r="E255" s="41"/>
    </row>
    <row r="256" spans="1:5" s="21" customFormat="1" ht="18" customHeight="1" x14ac:dyDescent="0.25">
      <c r="A256" s="200" t="s">
        <v>60</v>
      </c>
      <c r="B256" s="16" t="s">
        <v>67</v>
      </c>
      <c r="C256" s="19"/>
      <c r="D256" s="46">
        <f>SUM(D257)</f>
        <v>133.60000000000002</v>
      </c>
      <c r="E256" s="47">
        <f>SUM(E257)</f>
        <v>0</v>
      </c>
    </row>
    <row r="257" spans="1:5" s="21" customFormat="1" ht="27" x14ac:dyDescent="0.25">
      <c r="A257" s="183"/>
      <c r="B257" s="63" t="s">
        <v>120</v>
      </c>
      <c r="C257" s="11" t="s">
        <v>13</v>
      </c>
      <c r="D257" s="13">
        <f>SUM(D261+D258)</f>
        <v>133.60000000000002</v>
      </c>
      <c r="E257" s="50">
        <f>SUM(E261)</f>
        <v>0</v>
      </c>
    </row>
    <row r="258" spans="1:5" s="21" customFormat="1" x14ac:dyDescent="0.25">
      <c r="A258" s="183"/>
      <c r="B258" s="60" t="s">
        <v>14</v>
      </c>
      <c r="C258" s="96"/>
      <c r="D258" s="80">
        <f>SUM(D259:D260)</f>
        <v>132.30000000000001</v>
      </c>
      <c r="E258" s="42"/>
    </row>
    <row r="259" spans="1:5" s="21" customFormat="1" x14ac:dyDescent="0.25">
      <c r="A259" s="183"/>
      <c r="B259" s="26" t="s">
        <v>134</v>
      </c>
      <c r="C259" s="96"/>
      <c r="D259" s="22">
        <v>19</v>
      </c>
      <c r="E259" s="42"/>
    </row>
    <row r="260" spans="1:5" s="21" customFormat="1" x14ac:dyDescent="0.25">
      <c r="A260" s="183"/>
      <c r="B260" s="26" t="s">
        <v>125</v>
      </c>
      <c r="C260" s="96"/>
      <c r="D260" s="136">
        <v>113.3</v>
      </c>
      <c r="E260" s="107"/>
    </row>
    <row r="261" spans="1:5" s="21" customFormat="1" ht="18" customHeight="1" x14ac:dyDescent="0.25">
      <c r="A261" s="183"/>
      <c r="B261" s="74" t="s">
        <v>12</v>
      </c>
      <c r="C261" s="70"/>
      <c r="D261" s="99">
        <v>1.3</v>
      </c>
      <c r="E261" s="123"/>
    </row>
    <row r="262" spans="1:5" s="21" customFormat="1" ht="18" customHeight="1" x14ac:dyDescent="0.25">
      <c r="A262" s="202" t="s">
        <v>61</v>
      </c>
      <c r="B262" s="55" t="s">
        <v>131</v>
      </c>
      <c r="C262" s="45"/>
      <c r="D262" s="46">
        <f>SUM(D263)</f>
        <v>77.699999999999989</v>
      </c>
      <c r="E262" s="47">
        <f>SUM(E263)</f>
        <v>0</v>
      </c>
    </row>
    <row r="263" spans="1:5" s="21" customFormat="1" ht="27" x14ac:dyDescent="0.25">
      <c r="A263" s="183"/>
      <c r="B263" s="63" t="s">
        <v>120</v>
      </c>
      <c r="C263" s="11" t="s">
        <v>13</v>
      </c>
      <c r="D263" s="13">
        <f>SUM(D267+D264)</f>
        <v>77.699999999999989</v>
      </c>
      <c r="E263" s="50">
        <f>SUM(E267)</f>
        <v>0</v>
      </c>
    </row>
    <row r="264" spans="1:5" s="21" customFormat="1" x14ac:dyDescent="0.25">
      <c r="A264" s="183"/>
      <c r="B264" s="60" t="s">
        <v>14</v>
      </c>
      <c r="C264" s="96"/>
      <c r="D264" s="80">
        <f>SUM(D265:D266)</f>
        <v>77.599999999999994</v>
      </c>
      <c r="E264" s="42"/>
    </row>
    <row r="265" spans="1:5" s="21" customFormat="1" x14ac:dyDescent="0.25">
      <c r="A265" s="183"/>
      <c r="B265" s="26" t="s">
        <v>134</v>
      </c>
      <c r="C265" s="96"/>
      <c r="D265" s="22">
        <v>20.399999999999999</v>
      </c>
      <c r="E265" s="42"/>
    </row>
    <row r="266" spans="1:5" s="21" customFormat="1" x14ac:dyDescent="0.25">
      <c r="A266" s="183"/>
      <c r="B266" s="26" t="s">
        <v>125</v>
      </c>
      <c r="C266" s="96"/>
      <c r="D266" s="136">
        <v>57.2</v>
      </c>
      <c r="E266" s="107"/>
    </row>
    <row r="267" spans="1:5" s="21" customFormat="1" ht="15" customHeight="1" x14ac:dyDescent="0.25">
      <c r="A267" s="203"/>
      <c r="B267" s="27" t="s">
        <v>12</v>
      </c>
      <c r="C267" s="103"/>
      <c r="D267" s="104">
        <v>0.1</v>
      </c>
      <c r="E267" s="105"/>
    </row>
    <row r="268" spans="1:5" s="21" customFormat="1" ht="18" customHeight="1" x14ac:dyDescent="0.25">
      <c r="A268" s="207" t="s">
        <v>62</v>
      </c>
      <c r="B268" s="16" t="s">
        <v>72</v>
      </c>
      <c r="C268" s="83"/>
      <c r="D268" s="100">
        <f>SUM(D269)</f>
        <v>47.7</v>
      </c>
      <c r="E268" s="101">
        <f>SUM(E269)</f>
        <v>0</v>
      </c>
    </row>
    <row r="269" spans="1:5" s="21" customFormat="1" ht="27" x14ac:dyDescent="0.25">
      <c r="A269" s="207"/>
      <c r="B269" s="64" t="s">
        <v>120</v>
      </c>
      <c r="C269" s="11" t="s">
        <v>13</v>
      </c>
      <c r="D269" s="13">
        <f>SUM(D273+D270)</f>
        <v>47.7</v>
      </c>
      <c r="E269" s="50">
        <f>SUM(E273)</f>
        <v>0</v>
      </c>
    </row>
    <row r="270" spans="1:5" s="21" customFormat="1" x14ac:dyDescent="0.25">
      <c r="A270" s="183"/>
      <c r="B270" s="60" t="s">
        <v>14</v>
      </c>
      <c r="C270" s="96"/>
      <c r="D270" s="80">
        <f>SUM(D271:D272)</f>
        <v>40.700000000000003</v>
      </c>
      <c r="E270" s="42"/>
    </row>
    <row r="271" spans="1:5" s="21" customFormat="1" x14ac:dyDescent="0.25">
      <c r="A271" s="183"/>
      <c r="B271" s="26" t="s">
        <v>134</v>
      </c>
      <c r="C271" s="96"/>
      <c r="D271" s="22">
        <v>5.6</v>
      </c>
      <c r="E271" s="42"/>
    </row>
    <row r="272" spans="1:5" s="21" customFormat="1" x14ac:dyDescent="0.25">
      <c r="A272" s="183"/>
      <c r="B272" s="26" t="s">
        <v>125</v>
      </c>
      <c r="C272" s="96"/>
      <c r="D272" s="22">
        <v>35.1</v>
      </c>
      <c r="E272" s="42"/>
    </row>
    <row r="273" spans="1:5" s="21" customFormat="1" ht="15" customHeight="1" x14ac:dyDescent="0.25">
      <c r="A273" s="183"/>
      <c r="B273" s="27" t="s">
        <v>12</v>
      </c>
      <c r="C273" s="59"/>
      <c r="D273" s="6">
        <v>7</v>
      </c>
      <c r="E273" s="41"/>
    </row>
    <row r="274" spans="1:5" s="21" customFormat="1" ht="18" customHeight="1" x14ac:dyDescent="0.25">
      <c r="A274" s="182" t="s">
        <v>63</v>
      </c>
      <c r="B274" s="16" t="s">
        <v>73</v>
      </c>
      <c r="C274" s="19"/>
      <c r="D274" s="46">
        <f>SUM(D275)</f>
        <v>67.8</v>
      </c>
      <c r="E274" s="47">
        <f>SUM(E275)</f>
        <v>0</v>
      </c>
    </row>
    <row r="275" spans="1:5" s="21" customFormat="1" ht="27" x14ac:dyDescent="0.25">
      <c r="A275" s="207"/>
      <c r="B275" s="64" t="s">
        <v>120</v>
      </c>
      <c r="C275" s="11" t="s">
        <v>13</v>
      </c>
      <c r="D275" s="13">
        <f>SUM(D279+D276)</f>
        <v>67.8</v>
      </c>
      <c r="E275" s="50">
        <f>SUM(E279)</f>
        <v>0</v>
      </c>
    </row>
    <row r="276" spans="1:5" s="21" customFormat="1" x14ac:dyDescent="0.25">
      <c r="A276" s="183"/>
      <c r="B276" s="60" t="s">
        <v>14</v>
      </c>
      <c r="C276" s="96"/>
      <c r="D276" s="80">
        <f>SUM(D277:D278)</f>
        <v>59.4</v>
      </c>
      <c r="E276" s="42"/>
    </row>
    <row r="277" spans="1:5" s="21" customFormat="1" x14ac:dyDescent="0.25">
      <c r="A277" s="183"/>
      <c r="B277" s="26" t="s">
        <v>134</v>
      </c>
      <c r="C277" s="96"/>
      <c r="D277" s="22">
        <v>14.4</v>
      </c>
      <c r="E277" s="42"/>
    </row>
    <row r="278" spans="1:5" s="21" customFormat="1" x14ac:dyDescent="0.25">
      <c r="A278" s="183"/>
      <c r="B278" s="26" t="s">
        <v>125</v>
      </c>
      <c r="C278" s="96"/>
      <c r="D278" s="22">
        <v>45</v>
      </c>
      <c r="E278" s="42"/>
    </row>
    <row r="279" spans="1:5" s="21" customFormat="1" ht="15" customHeight="1" x14ac:dyDescent="0.25">
      <c r="A279" s="183"/>
      <c r="B279" s="27" t="s">
        <v>12</v>
      </c>
      <c r="C279" s="59"/>
      <c r="D279" s="6">
        <v>8.4</v>
      </c>
      <c r="E279" s="41"/>
    </row>
    <row r="280" spans="1:5" s="21" customFormat="1" ht="18" customHeight="1" x14ac:dyDescent="0.25">
      <c r="A280" s="182" t="s">
        <v>64</v>
      </c>
      <c r="B280" s="16" t="s">
        <v>121</v>
      </c>
      <c r="C280" s="19"/>
      <c r="D280" s="17">
        <f t="shared" ref="D280:E280" si="36">SUM(D281)</f>
        <v>335</v>
      </c>
      <c r="E280" s="122">
        <f t="shared" si="36"/>
        <v>0</v>
      </c>
    </row>
    <row r="281" spans="1:5" s="21" customFormat="1" ht="27" x14ac:dyDescent="0.25">
      <c r="A281" s="207"/>
      <c r="B281" s="14" t="s">
        <v>120</v>
      </c>
      <c r="C281" s="11" t="s">
        <v>13</v>
      </c>
      <c r="D281" s="13">
        <f>SUM(D282+D285)</f>
        <v>335</v>
      </c>
      <c r="E281" s="50">
        <f>SUM(E282+E285)</f>
        <v>0</v>
      </c>
    </row>
    <row r="282" spans="1:5" s="21" customFormat="1" x14ac:dyDescent="0.25">
      <c r="A282" s="207"/>
      <c r="B282" s="25" t="s">
        <v>14</v>
      </c>
      <c r="C282" s="236"/>
      <c r="D282" s="42">
        <f>SUM(D283:D284)</f>
        <v>321.89999999999998</v>
      </c>
      <c r="E282" s="124"/>
    </row>
    <row r="283" spans="1:5" s="21" customFormat="1" x14ac:dyDescent="0.25">
      <c r="A283" s="207"/>
      <c r="B283" s="26" t="s">
        <v>134</v>
      </c>
      <c r="C283" s="237"/>
      <c r="D283" s="22">
        <v>6.9</v>
      </c>
      <c r="E283" s="124"/>
    </row>
    <row r="284" spans="1:5" s="21" customFormat="1" x14ac:dyDescent="0.25">
      <c r="A284" s="207"/>
      <c r="B284" s="26" t="s">
        <v>125</v>
      </c>
      <c r="C284" s="237"/>
      <c r="D284" s="22">
        <v>315</v>
      </c>
      <c r="E284" s="38"/>
    </row>
    <row r="285" spans="1:5" s="21" customFormat="1" ht="15" customHeight="1" x14ac:dyDescent="0.25">
      <c r="A285" s="207"/>
      <c r="B285" s="27" t="s">
        <v>12</v>
      </c>
      <c r="C285" s="238"/>
      <c r="D285" s="15">
        <v>13.1</v>
      </c>
      <c r="E285" s="41"/>
    </row>
    <row r="286" spans="1:5" s="21" customFormat="1" ht="18" customHeight="1" x14ac:dyDescent="0.25">
      <c r="A286" s="182" t="s">
        <v>66</v>
      </c>
      <c r="B286" s="16" t="s">
        <v>122</v>
      </c>
      <c r="C286" s="19"/>
      <c r="D286" s="46">
        <f>SUM(D287+D292)</f>
        <v>59.100000000000009</v>
      </c>
      <c r="E286" s="47">
        <f>SUM(E287)</f>
        <v>0</v>
      </c>
    </row>
    <row r="287" spans="1:5" s="21" customFormat="1" ht="27" x14ac:dyDescent="0.25">
      <c r="A287" s="207"/>
      <c r="B287" s="64" t="s">
        <v>120</v>
      </c>
      <c r="C287" s="11" t="s">
        <v>13</v>
      </c>
      <c r="D287" s="13">
        <f>SUM(D291+D288)</f>
        <v>58.600000000000009</v>
      </c>
      <c r="E287" s="50">
        <f>SUM(E291)</f>
        <v>0</v>
      </c>
    </row>
    <row r="288" spans="1:5" s="21" customFormat="1" x14ac:dyDescent="0.25">
      <c r="A288" s="183"/>
      <c r="B288" s="60" t="s">
        <v>14</v>
      </c>
      <c r="C288" s="96"/>
      <c r="D288" s="80">
        <f>SUM(D289:D290)</f>
        <v>37.900000000000006</v>
      </c>
      <c r="E288" s="42"/>
    </row>
    <row r="289" spans="1:5" s="21" customFormat="1" x14ac:dyDescent="0.25">
      <c r="A289" s="183"/>
      <c r="B289" s="26" t="s">
        <v>134</v>
      </c>
      <c r="C289" s="96"/>
      <c r="D289" s="22">
        <v>15.8</v>
      </c>
      <c r="E289" s="42"/>
    </row>
    <row r="290" spans="1:5" s="21" customFormat="1" x14ac:dyDescent="0.25">
      <c r="A290" s="183"/>
      <c r="B290" s="26" t="s">
        <v>125</v>
      </c>
      <c r="C290" s="96"/>
      <c r="D290" s="22">
        <v>22.1</v>
      </c>
      <c r="E290" s="42"/>
    </row>
    <row r="291" spans="1:5" s="21" customFormat="1" ht="15" customHeight="1" x14ac:dyDescent="0.25">
      <c r="A291" s="183"/>
      <c r="B291" s="27" t="s">
        <v>12</v>
      </c>
      <c r="C291" s="71"/>
      <c r="D291" s="6">
        <v>20.7</v>
      </c>
      <c r="E291" s="41"/>
    </row>
    <row r="292" spans="1:5" s="21" customFormat="1" ht="27" x14ac:dyDescent="0.25">
      <c r="A292" s="170"/>
      <c r="B292" s="12" t="s">
        <v>118</v>
      </c>
      <c r="C292" s="11" t="s">
        <v>16</v>
      </c>
      <c r="D292" s="13">
        <f>SUM(D293)</f>
        <v>0.5</v>
      </c>
      <c r="E292" s="50">
        <f>SUM(E295)</f>
        <v>0</v>
      </c>
    </row>
    <row r="293" spans="1:5" s="21" customFormat="1" ht="15" customHeight="1" x14ac:dyDescent="0.25">
      <c r="A293" s="170"/>
      <c r="B293" s="60" t="s">
        <v>14</v>
      </c>
      <c r="C293" s="177"/>
      <c r="D293" s="42">
        <f>SUM(D294)</f>
        <v>0.5</v>
      </c>
      <c r="E293" s="132"/>
    </row>
    <row r="294" spans="1:5" s="21" customFormat="1" ht="13.5" customHeight="1" x14ac:dyDescent="0.25">
      <c r="A294" s="170"/>
      <c r="B294" s="26" t="s">
        <v>125</v>
      </c>
      <c r="C294" s="178"/>
      <c r="D294" s="22">
        <v>0.5</v>
      </c>
      <c r="E294" s="172"/>
    </row>
    <row r="295" spans="1:5" s="21" customFormat="1" ht="18" customHeight="1" x14ac:dyDescent="0.25">
      <c r="A295" s="200" t="s">
        <v>68</v>
      </c>
      <c r="B295" s="51" t="s">
        <v>77</v>
      </c>
      <c r="C295" s="173"/>
      <c r="D295" s="174">
        <f>SUM(D296)</f>
        <v>52.6</v>
      </c>
      <c r="E295" s="175">
        <f>SUM(E296)</f>
        <v>0</v>
      </c>
    </row>
    <row r="296" spans="1:5" s="21" customFormat="1" ht="27" x14ac:dyDescent="0.25">
      <c r="A296" s="207"/>
      <c r="B296" s="90" t="s">
        <v>120</v>
      </c>
      <c r="C296" s="171" t="s">
        <v>13</v>
      </c>
      <c r="D296" s="137">
        <f>SUM(D300+D297)</f>
        <v>52.6</v>
      </c>
      <c r="E296" s="121">
        <f>SUM(E300)</f>
        <v>0</v>
      </c>
    </row>
    <row r="297" spans="1:5" s="21" customFormat="1" x14ac:dyDescent="0.25">
      <c r="A297" s="183"/>
      <c r="B297" s="60" t="s">
        <v>14</v>
      </c>
      <c r="C297" s="96"/>
      <c r="D297" s="80">
        <f>SUM(D298:D299)</f>
        <v>42.5</v>
      </c>
      <c r="E297" s="42"/>
    </row>
    <row r="298" spans="1:5" s="21" customFormat="1" x14ac:dyDescent="0.25">
      <c r="A298" s="183"/>
      <c r="B298" s="26" t="s">
        <v>134</v>
      </c>
      <c r="C298" s="96"/>
      <c r="D298" s="22">
        <v>6.2</v>
      </c>
      <c r="E298" s="42"/>
    </row>
    <row r="299" spans="1:5" s="21" customFormat="1" x14ac:dyDescent="0.25">
      <c r="A299" s="183"/>
      <c r="B299" s="26" t="s">
        <v>125</v>
      </c>
      <c r="C299" s="96"/>
      <c r="D299" s="22">
        <v>36.299999999999997</v>
      </c>
      <c r="E299" s="42"/>
    </row>
    <row r="300" spans="1:5" s="21" customFormat="1" ht="15" customHeight="1" x14ac:dyDescent="0.25">
      <c r="A300" s="183"/>
      <c r="B300" s="27" t="s">
        <v>12</v>
      </c>
      <c r="C300" s="59"/>
      <c r="D300" s="6">
        <v>10.1</v>
      </c>
      <c r="E300" s="41"/>
    </row>
    <row r="301" spans="1:5" s="21" customFormat="1" ht="18" customHeight="1" x14ac:dyDescent="0.25">
      <c r="A301" s="182" t="s">
        <v>69</v>
      </c>
      <c r="B301" s="16" t="s">
        <v>80</v>
      </c>
      <c r="C301" s="19"/>
      <c r="D301" s="46">
        <f>SUM(D302)</f>
        <v>49.7</v>
      </c>
      <c r="E301" s="47">
        <f>SUM(E302)</f>
        <v>0</v>
      </c>
    </row>
    <row r="302" spans="1:5" s="21" customFormat="1" ht="27" x14ac:dyDescent="0.25">
      <c r="A302" s="207"/>
      <c r="B302" s="64" t="s">
        <v>120</v>
      </c>
      <c r="C302" s="11" t="s">
        <v>13</v>
      </c>
      <c r="D302" s="13">
        <f>SUM(D306+D303)</f>
        <v>49.7</v>
      </c>
      <c r="E302" s="50">
        <f>SUM(E306)</f>
        <v>0</v>
      </c>
    </row>
    <row r="303" spans="1:5" s="21" customFormat="1" x14ac:dyDescent="0.25">
      <c r="A303" s="183"/>
      <c r="B303" s="60" t="s">
        <v>14</v>
      </c>
      <c r="C303" s="96"/>
      <c r="D303" s="80">
        <f>SUM(D304:D305)</f>
        <v>40.700000000000003</v>
      </c>
      <c r="E303" s="42"/>
    </row>
    <row r="304" spans="1:5" s="21" customFormat="1" x14ac:dyDescent="0.25">
      <c r="A304" s="183"/>
      <c r="B304" s="26" t="s">
        <v>134</v>
      </c>
      <c r="C304" s="96"/>
      <c r="D304" s="22">
        <v>10.199999999999999</v>
      </c>
      <c r="E304" s="42"/>
    </row>
    <row r="305" spans="1:5" s="21" customFormat="1" x14ac:dyDescent="0.25">
      <c r="A305" s="183"/>
      <c r="B305" s="26" t="s">
        <v>125</v>
      </c>
      <c r="C305" s="96"/>
      <c r="D305" s="22">
        <v>30.5</v>
      </c>
      <c r="E305" s="42"/>
    </row>
    <row r="306" spans="1:5" s="21" customFormat="1" ht="15" customHeight="1" x14ac:dyDescent="0.25">
      <c r="A306" s="183"/>
      <c r="B306" s="27" t="s">
        <v>12</v>
      </c>
      <c r="C306" s="71"/>
      <c r="D306" s="6">
        <v>9</v>
      </c>
      <c r="E306" s="41"/>
    </row>
    <row r="307" spans="1:5" s="21" customFormat="1" ht="18" customHeight="1" x14ac:dyDescent="0.25">
      <c r="A307" s="182" t="s">
        <v>70</v>
      </c>
      <c r="B307" s="16" t="s">
        <v>123</v>
      </c>
      <c r="C307" s="19"/>
      <c r="D307" s="17">
        <f t="shared" ref="D307:E307" si="37">SUM(D308)</f>
        <v>377.7</v>
      </c>
      <c r="E307" s="122">
        <f t="shared" si="37"/>
        <v>0</v>
      </c>
    </row>
    <row r="308" spans="1:5" s="21" customFormat="1" ht="27" x14ac:dyDescent="0.25">
      <c r="A308" s="207"/>
      <c r="B308" s="14" t="s">
        <v>120</v>
      </c>
      <c r="C308" s="11" t="s">
        <v>13</v>
      </c>
      <c r="D308" s="13">
        <f>SUM(D309+D312)</f>
        <v>377.7</v>
      </c>
      <c r="E308" s="50">
        <f>SUM(E309+E312)</f>
        <v>0</v>
      </c>
    </row>
    <row r="309" spans="1:5" s="21" customFormat="1" ht="15" customHeight="1" x14ac:dyDescent="0.25">
      <c r="A309" s="183"/>
      <c r="B309" s="25" t="s">
        <v>14</v>
      </c>
      <c r="C309" s="177"/>
      <c r="D309" s="42">
        <f>SUM(D310:D311)</f>
        <v>368</v>
      </c>
      <c r="E309" s="41"/>
    </row>
    <row r="310" spans="1:5" s="21" customFormat="1" ht="15" customHeight="1" x14ac:dyDescent="0.25">
      <c r="A310" s="183"/>
      <c r="B310" s="26" t="s">
        <v>134</v>
      </c>
      <c r="C310" s="178"/>
      <c r="D310" s="23">
        <v>13</v>
      </c>
      <c r="E310" s="41"/>
    </row>
    <row r="311" spans="1:5" s="24" customFormat="1" ht="15" customHeight="1" x14ac:dyDescent="0.25">
      <c r="A311" s="183"/>
      <c r="B311" s="26" t="s">
        <v>125</v>
      </c>
      <c r="C311" s="178"/>
      <c r="D311" s="23">
        <v>355</v>
      </c>
      <c r="E311" s="38"/>
    </row>
    <row r="312" spans="1:5" s="21" customFormat="1" ht="15" customHeight="1" x14ac:dyDescent="0.25">
      <c r="A312" s="183"/>
      <c r="B312" s="27" t="s">
        <v>12</v>
      </c>
      <c r="C312" s="193"/>
      <c r="D312" s="6">
        <v>9.6999999999999993</v>
      </c>
      <c r="E312" s="41"/>
    </row>
    <row r="313" spans="1:5" s="21" customFormat="1" ht="18" customHeight="1" x14ac:dyDescent="0.25">
      <c r="A313" s="182" t="s">
        <v>71</v>
      </c>
      <c r="B313" s="16" t="s">
        <v>83</v>
      </c>
      <c r="C313" s="19"/>
      <c r="D313" s="17">
        <f t="shared" ref="D313:E313" si="38">SUM(D314)</f>
        <v>26.000000000000004</v>
      </c>
      <c r="E313" s="122">
        <f t="shared" si="38"/>
        <v>0</v>
      </c>
    </row>
    <row r="314" spans="1:5" s="21" customFormat="1" ht="27" x14ac:dyDescent="0.25">
      <c r="A314" s="207"/>
      <c r="B314" s="64" t="s">
        <v>120</v>
      </c>
      <c r="C314" s="11" t="s">
        <v>13</v>
      </c>
      <c r="D314" s="13">
        <f>SUM(D315+D319+D318)</f>
        <v>26.000000000000004</v>
      </c>
      <c r="E314" s="50">
        <f>SUM(E318:E319)</f>
        <v>0</v>
      </c>
    </row>
    <row r="315" spans="1:5" s="21" customFormat="1" x14ac:dyDescent="0.25">
      <c r="A315" s="183"/>
      <c r="B315" s="60" t="s">
        <v>14</v>
      </c>
      <c r="C315" s="187"/>
      <c r="D315" s="42">
        <f>SUM(D316:D317)</f>
        <v>17.600000000000001</v>
      </c>
      <c r="E315" s="107"/>
    </row>
    <row r="316" spans="1:5" s="21" customFormat="1" x14ac:dyDescent="0.25">
      <c r="A316" s="183"/>
      <c r="B316" s="26" t="s">
        <v>134</v>
      </c>
      <c r="C316" s="188"/>
      <c r="D316" s="108">
        <v>3.2</v>
      </c>
      <c r="E316" s="109"/>
    </row>
    <row r="317" spans="1:5" s="21" customFormat="1" x14ac:dyDescent="0.25">
      <c r="A317" s="183"/>
      <c r="B317" s="26" t="s">
        <v>125</v>
      </c>
      <c r="C317" s="188"/>
      <c r="D317" s="108">
        <v>14.4</v>
      </c>
      <c r="E317" s="39"/>
    </row>
    <row r="318" spans="1:5" s="21" customFormat="1" x14ac:dyDescent="0.25">
      <c r="A318" s="183"/>
      <c r="B318" s="60" t="s">
        <v>128</v>
      </c>
      <c r="C318" s="188"/>
      <c r="D318" s="110">
        <v>0.3</v>
      </c>
      <c r="E318" s="38"/>
    </row>
    <row r="319" spans="1:5" s="21" customFormat="1" x14ac:dyDescent="0.25">
      <c r="A319" s="183"/>
      <c r="B319" s="27" t="s">
        <v>12</v>
      </c>
      <c r="C319" s="189"/>
      <c r="D319" s="111">
        <v>8.1</v>
      </c>
      <c r="E319" s="105"/>
    </row>
    <row r="320" spans="1:5" s="21" customFormat="1" ht="18" customHeight="1" x14ac:dyDescent="0.25">
      <c r="A320" s="200" t="s">
        <v>132</v>
      </c>
      <c r="B320" s="51" t="s">
        <v>86</v>
      </c>
      <c r="C320" s="52"/>
      <c r="D320" s="46">
        <f>SUM(D321)</f>
        <v>14.7</v>
      </c>
      <c r="E320" s="46">
        <f>SUM(E321)</f>
        <v>5</v>
      </c>
    </row>
    <row r="321" spans="1:5" s="21" customFormat="1" ht="27" x14ac:dyDescent="0.25">
      <c r="A321" s="207"/>
      <c r="B321" s="65" t="s">
        <v>120</v>
      </c>
      <c r="C321" s="11" t="s">
        <v>13</v>
      </c>
      <c r="D321" s="13">
        <f>SUM(D325+D322)</f>
        <v>14.7</v>
      </c>
      <c r="E321" s="13">
        <f>SUM(E325+E322)</f>
        <v>5</v>
      </c>
    </row>
    <row r="322" spans="1:5" s="21" customFormat="1" x14ac:dyDescent="0.25">
      <c r="A322" s="207"/>
      <c r="B322" s="60" t="s">
        <v>14</v>
      </c>
      <c r="C322" s="96"/>
      <c r="D322" s="80">
        <f>SUM(D323:D324)</f>
        <v>11.2</v>
      </c>
      <c r="E322" s="80">
        <f>SUM(E323:E324)</f>
        <v>5</v>
      </c>
    </row>
    <row r="323" spans="1:5" s="21" customFormat="1" x14ac:dyDescent="0.25">
      <c r="A323" s="207"/>
      <c r="B323" s="26" t="s">
        <v>134</v>
      </c>
      <c r="C323" s="96"/>
      <c r="D323" s="136">
        <v>4.7</v>
      </c>
      <c r="E323" s="42"/>
    </row>
    <row r="324" spans="1:5" s="21" customFormat="1" x14ac:dyDescent="0.25">
      <c r="A324" s="207"/>
      <c r="B324" s="26" t="s">
        <v>125</v>
      </c>
      <c r="C324" s="135"/>
      <c r="D324" s="98">
        <v>6.5</v>
      </c>
      <c r="E324" s="98">
        <v>5</v>
      </c>
    </row>
    <row r="325" spans="1:5" s="21" customFormat="1" x14ac:dyDescent="0.25">
      <c r="A325" s="207"/>
      <c r="B325" s="27" t="s">
        <v>12</v>
      </c>
      <c r="C325" s="72"/>
      <c r="D325" s="134">
        <v>3.5</v>
      </c>
      <c r="E325" s="41"/>
    </row>
    <row r="326" spans="1:5" s="21" customFormat="1" ht="18" customHeight="1" x14ac:dyDescent="0.25">
      <c r="A326" s="182" t="s">
        <v>74</v>
      </c>
      <c r="B326" s="16" t="s">
        <v>88</v>
      </c>
      <c r="C326" s="20"/>
      <c r="D326" s="46">
        <f>SUM(D327)</f>
        <v>56.699999999999996</v>
      </c>
      <c r="E326" s="47">
        <f>SUM(E327)</f>
        <v>0</v>
      </c>
    </row>
    <row r="327" spans="1:5" s="21" customFormat="1" x14ac:dyDescent="0.25">
      <c r="A327" s="207"/>
      <c r="B327" s="66" t="s">
        <v>107</v>
      </c>
      <c r="C327" s="11" t="s">
        <v>15</v>
      </c>
      <c r="D327" s="13">
        <f>SUM(D331+D328)</f>
        <v>56.699999999999996</v>
      </c>
      <c r="E327" s="50">
        <f>SUM(E331)</f>
        <v>0</v>
      </c>
    </row>
    <row r="328" spans="1:5" s="21" customFormat="1" x14ac:dyDescent="0.25">
      <c r="A328" s="183"/>
      <c r="B328" s="60" t="s">
        <v>14</v>
      </c>
      <c r="C328" s="106"/>
      <c r="D328" s="80">
        <f>SUM(D329:D330)</f>
        <v>55.8</v>
      </c>
      <c r="E328" s="50"/>
    </row>
    <row r="329" spans="1:5" s="21" customFormat="1" x14ac:dyDescent="0.25">
      <c r="A329" s="183"/>
      <c r="B329" s="26" t="s">
        <v>134</v>
      </c>
      <c r="C329" s="106"/>
      <c r="D329" s="130">
        <v>30.3</v>
      </c>
      <c r="E329" s="131"/>
    </row>
    <row r="330" spans="1:5" s="21" customFormat="1" x14ac:dyDescent="0.25">
      <c r="A330" s="183"/>
      <c r="B330" s="26" t="s">
        <v>125</v>
      </c>
      <c r="C330" s="128"/>
      <c r="D330" s="98">
        <v>25.5</v>
      </c>
      <c r="E330" s="133"/>
    </row>
    <row r="331" spans="1:5" s="21" customFormat="1" ht="15" customHeight="1" x14ac:dyDescent="0.25">
      <c r="A331" s="183"/>
      <c r="B331" s="27" t="s">
        <v>12</v>
      </c>
      <c r="C331" s="69"/>
      <c r="D331" s="97">
        <v>0.9</v>
      </c>
      <c r="E331" s="132"/>
    </row>
    <row r="332" spans="1:5" s="21" customFormat="1" ht="18" customHeight="1" x14ac:dyDescent="0.25">
      <c r="A332" s="182" t="s">
        <v>75</v>
      </c>
      <c r="B332" s="16" t="s">
        <v>90</v>
      </c>
      <c r="C332" s="20"/>
      <c r="D332" s="46">
        <f>SUM(D333)</f>
        <v>29.200000000000003</v>
      </c>
      <c r="E332" s="47">
        <f>SUM(E333)</f>
        <v>0</v>
      </c>
    </row>
    <row r="333" spans="1:5" s="21" customFormat="1" x14ac:dyDescent="0.25">
      <c r="A333" s="207"/>
      <c r="B333" s="66" t="s">
        <v>107</v>
      </c>
      <c r="C333" s="11" t="s">
        <v>15</v>
      </c>
      <c r="D333" s="13">
        <f>SUM(D337+D334)</f>
        <v>29.200000000000003</v>
      </c>
      <c r="E333" s="50">
        <f>SUM(E337)</f>
        <v>0</v>
      </c>
    </row>
    <row r="334" spans="1:5" s="21" customFormat="1" x14ac:dyDescent="0.25">
      <c r="A334" s="207"/>
      <c r="B334" s="60" t="s">
        <v>14</v>
      </c>
      <c r="C334" s="106"/>
      <c r="D334" s="80">
        <f>SUM(D335:D336)</f>
        <v>28.1</v>
      </c>
      <c r="E334" s="50"/>
    </row>
    <row r="335" spans="1:5" s="21" customFormat="1" x14ac:dyDescent="0.25">
      <c r="A335" s="207"/>
      <c r="B335" s="26" t="s">
        <v>134</v>
      </c>
      <c r="C335" s="106"/>
      <c r="D335" s="130">
        <v>4.5999999999999996</v>
      </c>
      <c r="E335" s="131"/>
    </row>
    <row r="336" spans="1:5" s="21" customFormat="1" x14ac:dyDescent="0.25">
      <c r="A336" s="207"/>
      <c r="B336" s="26" t="s">
        <v>125</v>
      </c>
      <c r="C336" s="128"/>
      <c r="D336" s="98">
        <v>23.5</v>
      </c>
      <c r="E336" s="133"/>
    </row>
    <row r="337" spans="1:5" s="21" customFormat="1" x14ac:dyDescent="0.25">
      <c r="A337" s="233"/>
      <c r="B337" s="27" t="s">
        <v>12</v>
      </c>
      <c r="C337" s="72"/>
      <c r="D337" s="134">
        <v>1.1000000000000001</v>
      </c>
      <c r="E337" s="132"/>
    </row>
    <row r="338" spans="1:5" s="21" customFormat="1" ht="18" customHeight="1" x14ac:dyDescent="0.25">
      <c r="A338" s="182" t="s">
        <v>76</v>
      </c>
      <c r="B338" s="16" t="s">
        <v>92</v>
      </c>
      <c r="C338" s="20"/>
      <c r="D338" s="46">
        <f>SUM(D339)</f>
        <v>10.9</v>
      </c>
      <c r="E338" s="47">
        <f>SUM(E339)</f>
        <v>0</v>
      </c>
    </row>
    <row r="339" spans="1:5" s="21" customFormat="1" x14ac:dyDescent="0.25">
      <c r="A339" s="207"/>
      <c r="B339" s="66" t="s">
        <v>107</v>
      </c>
      <c r="C339" s="11" t="s">
        <v>15</v>
      </c>
      <c r="D339" s="13">
        <f>SUM(D342+D340)</f>
        <v>10.9</v>
      </c>
      <c r="E339" s="50">
        <f>SUM(E342)</f>
        <v>0</v>
      </c>
    </row>
    <row r="340" spans="1:5" s="21" customFormat="1" x14ac:dyDescent="0.25">
      <c r="A340" s="207"/>
      <c r="B340" s="60" t="s">
        <v>14</v>
      </c>
      <c r="C340" s="106"/>
      <c r="D340" s="80">
        <f>SUM(D341:D341)</f>
        <v>7.7</v>
      </c>
      <c r="E340" s="50"/>
    </row>
    <row r="341" spans="1:5" s="21" customFormat="1" x14ac:dyDescent="0.25">
      <c r="A341" s="207"/>
      <c r="B341" s="26" t="s">
        <v>134</v>
      </c>
      <c r="C341" s="106"/>
      <c r="D341" s="98">
        <v>7.7</v>
      </c>
      <c r="E341" s="125"/>
    </row>
    <row r="342" spans="1:5" s="21" customFormat="1" x14ac:dyDescent="0.25">
      <c r="A342" s="207"/>
      <c r="B342" s="27" t="s">
        <v>12</v>
      </c>
      <c r="C342" s="72"/>
      <c r="D342" s="15">
        <v>3.2</v>
      </c>
      <c r="E342" s="41"/>
    </row>
    <row r="343" spans="1:5" s="21" customFormat="1" ht="18" customHeight="1" x14ac:dyDescent="0.25">
      <c r="A343" s="182" t="s">
        <v>78</v>
      </c>
      <c r="B343" s="16" t="s">
        <v>93</v>
      </c>
      <c r="C343" s="19"/>
      <c r="D343" s="46">
        <f>SUM(D344)</f>
        <v>7.4</v>
      </c>
      <c r="E343" s="47">
        <f>SUM(E344)</f>
        <v>0</v>
      </c>
    </row>
    <row r="344" spans="1:5" s="21" customFormat="1" x14ac:dyDescent="0.25">
      <c r="A344" s="207"/>
      <c r="B344" s="66" t="s">
        <v>107</v>
      </c>
      <c r="C344" s="11" t="s">
        <v>15</v>
      </c>
      <c r="D344" s="13">
        <f>SUM(D347+D345)</f>
        <v>7.4</v>
      </c>
      <c r="E344" s="50">
        <f>SUM(E347)</f>
        <v>0</v>
      </c>
    </row>
    <row r="345" spans="1:5" s="21" customFormat="1" x14ac:dyDescent="0.25">
      <c r="A345" s="207"/>
      <c r="B345" s="60" t="s">
        <v>14</v>
      </c>
      <c r="C345" s="106"/>
      <c r="D345" s="80">
        <f>SUM(D346:D346)</f>
        <v>6</v>
      </c>
      <c r="E345" s="50"/>
    </row>
    <row r="346" spans="1:5" s="21" customFormat="1" x14ac:dyDescent="0.25">
      <c r="A346" s="207"/>
      <c r="B346" s="26" t="s">
        <v>134</v>
      </c>
      <c r="C346" s="106"/>
      <c r="D346" s="98">
        <v>6</v>
      </c>
      <c r="E346" s="125"/>
    </row>
    <row r="347" spans="1:5" s="21" customFormat="1" x14ac:dyDescent="0.25">
      <c r="A347" s="207"/>
      <c r="B347" s="27" t="s">
        <v>12</v>
      </c>
      <c r="C347" s="72"/>
      <c r="D347" s="15">
        <v>1.4</v>
      </c>
      <c r="E347" s="41"/>
    </row>
    <row r="348" spans="1:5" s="21" customFormat="1" ht="18" customHeight="1" x14ac:dyDescent="0.25">
      <c r="A348" s="182" t="s">
        <v>79</v>
      </c>
      <c r="B348" s="16" t="s">
        <v>94</v>
      </c>
      <c r="C348" s="20"/>
      <c r="D348" s="46">
        <f>SUM(D349)</f>
        <v>32.400000000000006</v>
      </c>
      <c r="E348" s="47">
        <f>SUM(E349)</f>
        <v>0</v>
      </c>
    </row>
    <row r="349" spans="1:5" s="21" customFormat="1" x14ac:dyDescent="0.25">
      <c r="A349" s="207"/>
      <c r="B349" s="66" t="s">
        <v>107</v>
      </c>
      <c r="C349" s="11" t="s">
        <v>15</v>
      </c>
      <c r="D349" s="13">
        <f>SUM(D353+D350)</f>
        <v>32.400000000000006</v>
      </c>
      <c r="E349" s="50">
        <f>SUM(E353)</f>
        <v>0</v>
      </c>
    </row>
    <row r="350" spans="1:5" s="21" customFormat="1" x14ac:dyDescent="0.25">
      <c r="A350" s="183"/>
      <c r="B350" s="60" t="s">
        <v>14</v>
      </c>
      <c r="C350" s="106"/>
      <c r="D350" s="80">
        <f>SUM(D351:D352)</f>
        <v>27.700000000000003</v>
      </c>
      <c r="E350" s="50"/>
    </row>
    <row r="351" spans="1:5" s="21" customFormat="1" x14ac:dyDescent="0.25">
      <c r="A351" s="183"/>
      <c r="B351" s="26" t="s">
        <v>134</v>
      </c>
      <c r="C351" s="106"/>
      <c r="D351" s="130">
        <v>9.9</v>
      </c>
      <c r="E351" s="131"/>
    </row>
    <row r="352" spans="1:5" s="21" customFormat="1" x14ac:dyDescent="0.25">
      <c r="A352" s="183"/>
      <c r="B352" s="26" t="s">
        <v>125</v>
      </c>
      <c r="C352" s="128"/>
      <c r="D352" s="98">
        <v>17.8</v>
      </c>
      <c r="E352" s="133"/>
    </row>
    <row r="353" spans="1:5" s="21" customFormat="1" ht="15" customHeight="1" x14ac:dyDescent="0.25">
      <c r="A353" s="183"/>
      <c r="B353" s="27" t="s">
        <v>12</v>
      </c>
      <c r="C353" s="69"/>
      <c r="D353" s="134">
        <v>4.7</v>
      </c>
      <c r="E353" s="132"/>
    </row>
    <row r="354" spans="1:5" s="21" customFormat="1" ht="18" customHeight="1" x14ac:dyDescent="0.25">
      <c r="A354" s="200" t="s">
        <v>81</v>
      </c>
      <c r="B354" s="16" t="s">
        <v>95</v>
      </c>
      <c r="C354" s="19"/>
      <c r="D354" s="46">
        <f>SUM(D355)</f>
        <v>6</v>
      </c>
      <c r="E354" s="47">
        <f>SUM(E355)</f>
        <v>0</v>
      </c>
    </row>
    <row r="355" spans="1:5" s="21" customFormat="1" x14ac:dyDescent="0.25">
      <c r="A355" s="183"/>
      <c r="B355" s="66" t="s">
        <v>107</v>
      </c>
      <c r="C355" s="11" t="s">
        <v>15</v>
      </c>
      <c r="D355" s="13">
        <f>SUM(D358+D356)</f>
        <v>6</v>
      </c>
      <c r="E355" s="50">
        <f>SUM(E358)</f>
        <v>0</v>
      </c>
    </row>
    <row r="356" spans="1:5" s="21" customFormat="1" x14ac:dyDescent="0.25">
      <c r="A356" s="183"/>
      <c r="B356" s="60" t="s">
        <v>14</v>
      </c>
      <c r="C356" s="106"/>
      <c r="D356" s="80">
        <f>SUM(D357:D357)</f>
        <v>5.5</v>
      </c>
      <c r="E356" s="50"/>
    </row>
    <row r="357" spans="1:5" s="21" customFormat="1" x14ac:dyDescent="0.25">
      <c r="A357" s="183"/>
      <c r="B357" s="26" t="s">
        <v>134</v>
      </c>
      <c r="C357" s="106"/>
      <c r="D357" s="98">
        <v>5.5</v>
      </c>
      <c r="E357" s="125"/>
    </row>
    <row r="358" spans="1:5" s="21" customFormat="1" ht="15" customHeight="1" x14ac:dyDescent="0.25">
      <c r="A358" s="201"/>
      <c r="B358" s="27" t="s">
        <v>12</v>
      </c>
      <c r="C358" s="69"/>
      <c r="D358" s="22">
        <v>0.5</v>
      </c>
      <c r="E358" s="38"/>
    </row>
    <row r="359" spans="1:5" s="21" customFormat="1" ht="18" customHeight="1" x14ac:dyDescent="0.25">
      <c r="A359" s="200" t="s">
        <v>82</v>
      </c>
      <c r="B359" s="16" t="s">
        <v>96</v>
      </c>
      <c r="C359" s="19"/>
      <c r="D359" s="46">
        <f>SUM(D360)</f>
        <v>31.8</v>
      </c>
      <c r="E359" s="47">
        <f>SUM(E360)</f>
        <v>0</v>
      </c>
    </row>
    <row r="360" spans="1:5" s="21" customFormat="1" x14ac:dyDescent="0.25">
      <c r="A360" s="183"/>
      <c r="B360" s="66" t="s">
        <v>107</v>
      </c>
      <c r="C360" s="11" t="s">
        <v>15</v>
      </c>
      <c r="D360" s="13">
        <f>SUM(D364+D361)</f>
        <v>31.8</v>
      </c>
      <c r="E360" s="50">
        <f>SUM(E364)</f>
        <v>0</v>
      </c>
    </row>
    <row r="361" spans="1:5" s="21" customFormat="1" x14ac:dyDescent="0.25">
      <c r="A361" s="183"/>
      <c r="B361" s="60" t="s">
        <v>14</v>
      </c>
      <c r="C361" s="106"/>
      <c r="D361" s="80">
        <f>SUM(D362:D363)</f>
        <v>27.3</v>
      </c>
      <c r="E361" s="50"/>
    </row>
    <row r="362" spans="1:5" s="21" customFormat="1" x14ac:dyDescent="0.25">
      <c r="A362" s="183"/>
      <c r="B362" s="26" t="s">
        <v>134</v>
      </c>
      <c r="C362" s="106"/>
      <c r="D362" s="130">
        <v>9.5</v>
      </c>
      <c r="E362" s="131"/>
    </row>
    <row r="363" spans="1:5" s="21" customFormat="1" x14ac:dyDescent="0.25">
      <c r="A363" s="183"/>
      <c r="B363" s="26" t="s">
        <v>125</v>
      </c>
      <c r="C363" s="135"/>
      <c r="D363" s="98">
        <v>17.8</v>
      </c>
      <c r="E363" s="133"/>
    </row>
    <row r="364" spans="1:5" s="21" customFormat="1" ht="15" customHeight="1" x14ac:dyDescent="0.25">
      <c r="A364" s="183"/>
      <c r="B364" s="27" t="s">
        <v>12</v>
      </c>
      <c r="C364" s="59"/>
      <c r="D364" s="97">
        <v>4.5</v>
      </c>
      <c r="E364" s="132"/>
    </row>
    <row r="365" spans="1:5" s="21" customFormat="1" ht="18" customHeight="1" x14ac:dyDescent="0.25">
      <c r="A365" s="182" t="s">
        <v>84</v>
      </c>
      <c r="B365" s="55" t="s">
        <v>97</v>
      </c>
      <c r="C365" s="37"/>
      <c r="D365" s="46">
        <f>SUM(D366)</f>
        <v>157.10000000000002</v>
      </c>
      <c r="E365" s="47">
        <f>SUM(E366)</f>
        <v>0</v>
      </c>
    </row>
    <row r="366" spans="1:5" s="21" customFormat="1" x14ac:dyDescent="0.25">
      <c r="A366" s="207"/>
      <c r="B366" s="66" t="s">
        <v>107</v>
      </c>
      <c r="C366" s="11" t="s">
        <v>15</v>
      </c>
      <c r="D366" s="13">
        <f>SUM(D370+D367)</f>
        <v>157.10000000000002</v>
      </c>
      <c r="E366" s="50">
        <f>SUM(E370)</f>
        <v>0</v>
      </c>
    </row>
    <row r="367" spans="1:5" s="21" customFormat="1" x14ac:dyDescent="0.25">
      <c r="A367" s="207"/>
      <c r="B367" s="60" t="s">
        <v>14</v>
      </c>
      <c r="C367" s="106"/>
      <c r="D367" s="80">
        <f>SUM(D368:D369)</f>
        <v>156.80000000000001</v>
      </c>
      <c r="E367" s="50"/>
    </row>
    <row r="368" spans="1:5" s="21" customFormat="1" x14ac:dyDescent="0.25">
      <c r="A368" s="207"/>
      <c r="B368" s="26" t="s">
        <v>134</v>
      </c>
      <c r="C368" s="106"/>
      <c r="D368" s="130">
        <v>11.8</v>
      </c>
      <c r="E368" s="131"/>
    </row>
    <row r="369" spans="1:5" s="21" customFormat="1" x14ac:dyDescent="0.25">
      <c r="A369" s="207"/>
      <c r="B369" s="26" t="s">
        <v>125</v>
      </c>
      <c r="C369" s="128"/>
      <c r="D369" s="98">
        <v>145</v>
      </c>
      <c r="E369" s="133"/>
    </row>
    <row r="370" spans="1:5" s="21" customFormat="1" ht="15" customHeight="1" x14ac:dyDescent="0.25">
      <c r="A370" s="233"/>
      <c r="B370" s="27" t="s">
        <v>12</v>
      </c>
      <c r="C370" s="72"/>
      <c r="D370" s="134">
        <v>0.3</v>
      </c>
      <c r="E370" s="132"/>
    </row>
    <row r="371" spans="1:5" s="21" customFormat="1" ht="18" customHeight="1" x14ac:dyDescent="0.25">
      <c r="A371" s="182" t="s">
        <v>85</v>
      </c>
      <c r="B371" s="16" t="s">
        <v>98</v>
      </c>
      <c r="C371" s="19"/>
      <c r="D371" s="17">
        <f t="shared" ref="D371:E371" si="39">SUM(D372)</f>
        <v>15.1</v>
      </c>
      <c r="E371" s="122">
        <f t="shared" si="39"/>
        <v>0</v>
      </c>
    </row>
    <row r="372" spans="1:5" s="21" customFormat="1" ht="16.5" customHeight="1" x14ac:dyDescent="0.25">
      <c r="A372" s="207"/>
      <c r="B372" s="10" t="s">
        <v>107</v>
      </c>
      <c r="C372" s="11" t="s">
        <v>15</v>
      </c>
      <c r="D372" s="13">
        <f>SUM(D373+D376)</f>
        <v>15.1</v>
      </c>
      <c r="E372" s="50">
        <f>SUM(E373+E376)</f>
        <v>0</v>
      </c>
    </row>
    <row r="373" spans="1:5" s="21" customFormat="1" ht="15" customHeight="1" x14ac:dyDescent="0.25">
      <c r="A373" s="183"/>
      <c r="B373" s="25" t="s">
        <v>14</v>
      </c>
      <c r="C373" s="194"/>
      <c r="D373" s="6">
        <f>SUM(D374:D375)</f>
        <v>12.1</v>
      </c>
      <c r="E373" s="41"/>
    </row>
    <row r="374" spans="1:5" s="21" customFormat="1" ht="15" customHeight="1" x14ac:dyDescent="0.25">
      <c r="A374" s="183"/>
      <c r="B374" s="26" t="s">
        <v>134</v>
      </c>
      <c r="C374" s="195"/>
      <c r="D374" s="31">
        <v>3.1</v>
      </c>
      <c r="E374" s="41"/>
    </row>
    <row r="375" spans="1:5" s="24" customFormat="1" ht="15" customHeight="1" x14ac:dyDescent="0.25">
      <c r="A375" s="183"/>
      <c r="B375" s="26" t="s">
        <v>125</v>
      </c>
      <c r="C375" s="195"/>
      <c r="D375" s="31">
        <v>9</v>
      </c>
      <c r="E375" s="126"/>
    </row>
    <row r="376" spans="1:5" s="21" customFormat="1" ht="15" customHeight="1" x14ac:dyDescent="0.25">
      <c r="A376" s="183"/>
      <c r="B376" s="27" t="s">
        <v>12</v>
      </c>
      <c r="C376" s="196"/>
      <c r="D376" s="6">
        <v>3</v>
      </c>
      <c r="E376" s="41"/>
    </row>
    <row r="377" spans="1:5" s="21" customFormat="1" ht="18" customHeight="1" x14ac:dyDescent="0.25">
      <c r="A377" s="182" t="s">
        <v>87</v>
      </c>
      <c r="B377" s="16" t="s">
        <v>99</v>
      </c>
      <c r="C377" s="19"/>
      <c r="D377" s="46">
        <f>SUM(D378)</f>
        <v>11.2</v>
      </c>
      <c r="E377" s="47">
        <f>SUM(E378)</f>
        <v>0</v>
      </c>
    </row>
    <row r="378" spans="1:5" s="21" customFormat="1" ht="15" customHeight="1" x14ac:dyDescent="0.25">
      <c r="A378" s="207"/>
      <c r="B378" s="66" t="s">
        <v>107</v>
      </c>
      <c r="C378" s="11" t="s">
        <v>15</v>
      </c>
      <c r="D378" s="13">
        <f>SUM(D382+D379)</f>
        <v>11.2</v>
      </c>
      <c r="E378" s="50">
        <f>SUM(E382)</f>
        <v>0</v>
      </c>
    </row>
    <row r="379" spans="1:5" s="21" customFormat="1" ht="15" customHeight="1" x14ac:dyDescent="0.25">
      <c r="A379" s="207"/>
      <c r="B379" s="60" t="s">
        <v>14</v>
      </c>
      <c r="C379" s="106"/>
      <c r="D379" s="80">
        <f>SUM(D380:D381)</f>
        <v>9.6999999999999993</v>
      </c>
      <c r="E379" s="50"/>
    </row>
    <row r="380" spans="1:5" s="21" customFormat="1" ht="15" customHeight="1" x14ac:dyDescent="0.25">
      <c r="A380" s="207"/>
      <c r="B380" s="26" t="s">
        <v>134</v>
      </c>
      <c r="C380" s="106"/>
      <c r="D380" s="130">
        <v>5.7</v>
      </c>
      <c r="E380" s="131"/>
    </row>
    <row r="381" spans="1:5" s="21" customFormat="1" ht="15" customHeight="1" x14ac:dyDescent="0.25">
      <c r="A381" s="207"/>
      <c r="B381" s="26" t="s">
        <v>125</v>
      </c>
      <c r="C381" s="128"/>
      <c r="D381" s="98">
        <v>4</v>
      </c>
      <c r="E381" s="133"/>
    </row>
    <row r="382" spans="1:5" s="21" customFormat="1" ht="15" customHeight="1" x14ac:dyDescent="0.25">
      <c r="A382" s="207"/>
      <c r="B382" s="27" t="s">
        <v>12</v>
      </c>
      <c r="C382" s="69"/>
      <c r="D382" s="97">
        <v>1.5</v>
      </c>
      <c r="E382" s="132"/>
    </row>
    <row r="383" spans="1:5" s="21" customFormat="1" ht="18" customHeight="1" x14ac:dyDescent="0.25">
      <c r="A383" s="182" t="s">
        <v>89</v>
      </c>
      <c r="B383" s="16" t="s">
        <v>100</v>
      </c>
      <c r="C383" s="19"/>
      <c r="D383" s="46">
        <f>SUM(D384)</f>
        <v>7.1999999999999993</v>
      </c>
      <c r="E383" s="47">
        <f>SUM(E384)</f>
        <v>0</v>
      </c>
    </row>
    <row r="384" spans="1:5" s="21" customFormat="1" x14ac:dyDescent="0.25">
      <c r="A384" s="207"/>
      <c r="B384" s="66" t="s">
        <v>107</v>
      </c>
      <c r="C384" s="11" t="s">
        <v>15</v>
      </c>
      <c r="D384" s="13">
        <f>SUM(D387+D385)</f>
        <v>7.1999999999999993</v>
      </c>
      <c r="E384" s="50">
        <f>SUM(E387)</f>
        <v>0</v>
      </c>
    </row>
    <row r="385" spans="1:5" s="21" customFormat="1" x14ac:dyDescent="0.25">
      <c r="A385" s="183"/>
      <c r="B385" s="60" t="s">
        <v>14</v>
      </c>
      <c r="C385" s="106"/>
      <c r="D385" s="80">
        <f>SUM(D386:D386)</f>
        <v>6.1</v>
      </c>
      <c r="E385" s="50"/>
    </row>
    <row r="386" spans="1:5" s="21" customFormat="1" x14ac:dyDescent="0.25">
      <c r="A386" s="183"/>
      <c r="B386" s="26" t="s">
        <v>134</v>
      </c>
      <c r="C386" s="106"/>
      <c r="D386" s="98">
        <v>6.1</v>
      </c>
      <c r="E386" s="125"/>
    </row>
    <row r="387" spans="1:5" s="21" customFormat="1" ht="15" customHeight="1" x14ac:dyDescent="0.25">
      <c r="A387" s="183"/>
      <c r="B387" s="27" t="s">
        <v>12</v>
      </c>
      <c r="C387" s="69"/>
      <c r="D387" s="6">
        <v>1.1000000000000001</v>
      </c>
      <c r="E387" s="41"/>
    </row>
    <row r="388" spans="1:5" s="21" customFormat="1" ht="18" customHeight="1" x14ac:dyDescent="0.25">
      <c r="A388" s="182" t="s">
        <v>91</v>
      </c>
      <c r="B388" s="16" t="s">
        <v>101</v>
      </c>
      <c r="C388" s="19"/>
      <c r="D388" s="46">
        <f>SUM(D389)</f>
        <v>8.1999999999999993</v>
      </c>
      <c r="E388" s="47">
        <f>SUM(E389)</f>
        <v>0</v>
      </c>
    </row>
    <row r="389" spans="1:5" s="21" customFormat="1" ht="15" customHeight="1" x14ac:dyDescent="0.25">
      <c r="A389" s="207"/>
      <c r="B389" s="66" t="s">
        <v>107</v>
      </c>
      <c r="C389" s="11" t="s">
        <v>15</v>
      </c>
      <c r="D389" s="13">
        <f>SUM(D392+D390)</f>
        <v>8.1999999999999993</v>
      </c>
      <c r="E389" s="50">
        <f>SUM(E392)</f>
        <v>0</v>
      </c>
    </row>
    <row r="390" spans="1:5" s="21" customFormat="1" ht="15" customHeight="1" x14ac:dyDescent="0.25">
      <c r="A390" s="183"/>
      <c r="B390" s="60" t="s">
        <v>14</v>
      </c>
      <c r="C390" s="106"/>
      <c r="D390" s="80">
        <f>SUM(D391:D391)</f>
        <v>7.2</v>
      </c>
      <c r="E390" s="50"/>
    </row>
    <row r="391" spans="1:5" s="21" customFormat="1" ht="15" customHeight="1" x14ac:dyDescent="0.25">
      <c r="A391" s="183"/>
      <c r="B391" s="26" t="s">
        <v>134</v>
      </c>
      <c r="C391" s="106"/>
      <c r="D391" s="98">
        <v>7.2</v>
      </c>
      <c r="E391" s="125"/>
    </row>
    <row r="392" spans="1:5" s="21" customFormat="1" ht="15" customHeight="1" x14ac:dyDescent="0.25">
      <c r="A392" s="183"/>
      <c r="B392" s="27" t="s">
        <v>12</v>
      </c>
      <c r="C392" s="69"/>
      <c r="D392" s="6">
        <v>1</v>
      </c>
      <c r="E392" s="41"/>
    </row>
    <row r="393" spans="1:5" s="21" customFormat="1" ht="18" customHeight="1" x14ac:dyDescent="0.25">
      <c r="A393" s="182" t="s">
        <v>137</v>
      </c>
      <c r="B393" s="16" t="s">
        <v>102</v>
      </c>
      <c r="C393" s="19"/>
      <c r="D393" s="46">
        <f>SUM(D394)</f>
        <v>6.5</v>
      </c>
      <c r="E393" s="47">
        <f>SUM(E394)</f>
        <v>0</v>
      </c>
    </row>
    <row r="394" spans="1:5" s="21" customFormat="1" ht="15" customHeight="1" x14ac:dyDescent="0.25">
      <c r="A394" s="207"/>
      <c r="B394" s="66" t="s">
        <v>107</v>
      </c>
      <c r="C394" s="11" t="s">
        <v>15</v>
      </c>
      <c r="D394" s="13">
        <f>SUM(D398+D395)</f>
        <v>6.5</v>
      </c>
      <c r="E394" s="50">
        <f>SUM(E398)</f>
        <v>0</v>
      </c>
    </row>
    <row r="395" spans="1:5" s="21" customFormat="1" ht="15" customHeight="1" x14ac:dyDescent="0.25">
      <c r="A395" s="207"/>
      <c r="B395" s="60" t="s">
        <v>14</v>
      </c>
      <c r="C395" s="106"/>
      <c r="D395" s="80">
        <f>SUM(D396:D397)</f>
        <v>5.5</v>
      </c>
      <c r="E395" s="50"/>
    </row>
    <row r="396" spans="1:5" s="21" customFormat="1" ht="15" customHeight="1" x14ac:dyDescent="0.25">
      <c r="A396" s="207"/>
      <c r="B396" s="26" t="s">
        <v>134</v>
      </c>
      <c r="C396" s="106"/>
      <c r="D396" s="130">
        <v>3</v>
      </c>
      <c r="E396" s="131"/>
    </row>
    <row r="397" spans="1:5" s="21" customFormat="1" ht="15" customHeight="1" x14ac:dyDescent="0.25">
      <c r="A397" s="207"/>
      <c r="B397" s="26" t="s">
        <v>125</v>
      </c>
      <c r="C397" s="128"/>
      <c r="D397" s="98">
        <v>2.5</v>
      </c>
      <c r="E397" s="133"/>
    </row>
    <row r="398" spans="1:5" s="21" customFormat="1" ht="15" customHeight="1" x14ac:dyDescent="0.25">
      <c r="A398" s="207"/>
      <c r="B398" s="27" t="s">
        <v>12</v>
      </c>
      <c r="C398" s="72"/>
      <c r="D398" s="134">
        <v>1</v>
      </c>
      <c r="E398" s="132"/>
    </row>
    <row r="399" spans="1:5" s="21" customFormat="1" ht="18" customHeight="1" x14ac:dyDescent="0.25">
      <c r="A399" s="182" t="s">
        <v>138</v>
      </c>
      <c r="B399" s="16" t="s">
        <v>103</v>
      </c>
      <c r="C399" s="19"/>
      <c r="D399" s="46">
        <f>SUM(D400)</f>
        <v>95.699999999999989</v>
      </c>
      <c r="E399" s="46">
        <f>SUM(E400)</f>
        <v>5.4</v>
      </c>
    </row>
    <row r="400" spans="1:5" s="21" customFormat="1" ht="15" customHeight="1" x14ac:dyDescent="0.25">
      <c r="A400" s="207"/>
      <c r="B400" s="64" t="s">
        <v>119</v>
      </c>
      <c r="C400" s="54" t="s">
        <v>17</v>
      </c>
      <c r="D400" s="13">
        <f>SUM(D404+D401)</f>
        <v>95.699999999999989</v>
      </c>
      <c r="E400" s="40">
        <f>SUM(E404)</f>
        <v>5.4</v>
      </c>
    </row>
    <row r="401" spans="1:5" s="21" customFormat="1" ht="15" customHeight="1" x14ac:dyDescent="0.25">
      <c r="A401" s="183"/>
      <c r="B401" s="60" t="s">
        <v>14</v>
      </c>
      <c r="C401" s="184"/>
      <c r="D401" s="80">
        <f>SUM(D402:D403)</f>
        <v>53.9</v>
      </c>
      <c r="E401" s="81"/>
    </row>
    <row r="402" spans="1:5" s="21" customFormat="1" ht="15" customHeight="1" x14ac:dyDescent="0.25">
      <c r="A402" s="183"/>
      <c r="B402" s="26" t="s">
        <v>134</v>
      </c>
      <c r="C402" s="185"/>
      <c r="D402" s="81">
        <v>3.9</v>
      </c>
      <c r="E402" s="82"/>
    </row>
    <row r="403" spans="1:5" s="21" customFormat="1" ht="15" customHeight="1" x14ac:dyDescent="0.25">
      <c r="A403" s="183"/>
      <c r="B403" s="26" t="s">
        <v>125</v>
      </c>
      <c r="C403" s="185"/>
      <c r="D403" s="81">
        <v>50</v>
      </c>
      <c r="E403" s="82"/>
    </row>
    <row r="404" spans="1:5" s="21" customFormat="1" ht="15" customHeight="1" x14ac:dyDescent="0.25">
      <c r="A404" s="183"/>
      <c r="B404" s="27" t="s">
        <v>12</v>
      </c>
      <c r="C404" s="186"/>
      <c r="D404" s="97">
        <v>41.8</v>
      </c>
      <c r="E404" s="132">
        <v>5.4</v>
      </c>
    </row>
    <row r="405" spans="1:5" s="21" customFormat="1" ht="18" customHeight="1" x14ac:dyDescent="0.25">
      <c r="A405" s="234" t="s">
        <v>139</v>
      </c>
      <c r="B405" s="142" t="s">
        <v>140</v>
      </c>
      <c r="C405" s="19"/>
      <c r="D405" s="46">
        <f>SUM(D406)</f>
        <v>12.8</v>
      </c>
      <c r="E405" s="46">
        <f>SUM(E406)</f>
        <v>9.9</v>
      </c>
    </row>
    <row r="406" spans="1:5" s="21" customFormat="1" ht="15" customHeight="1" x14ac:dyDescent="0.25">
      <c r="A406" s="234"/>
      <c r="B406" s="143" t="s">
        <v>110</v>
      </c>
      <c r="C406" s="11" t="s">
        <v>18</v>
      </c>
      <c r="D406" s="13">
        <f>SUM(D407)</f>
        <v>12.8</v>
      </c>
      <c r="E406" s="13">
        <f>SUM(E407)</f>
        <v>9.9</v>
      </c>
    </row>
    <row r="407" spans="1:5" s="21" customFormat="1" ht="15" customHeight="1" x14ac:dyDescent="0.25">
      <c r="A407" s="234"/>
      <c r="B407" s="144" t="s">
        <v>14</v>
      </c>
      <c r="C407" s="141"/>
      <c r="D407" s="80">
        <f>SUM(D408:D408)</f>
        <v>12.8</v>
      </c>
      <c r="E407" s="80">
        <f>SUM(E408:E408)</f>
        <v>9.9</v>
      </c>
    </row>
    <row r="408" spans="1:5" s="21" customFormat="1" ht="15" customHeight="1" x14ac:dyDescent="0.25">
      <c r="A408" s="235"/>
      <c r="B408" s="26" t="s">
        <v>125</v>
      </c>
      <c r="C408" s="141"/>
      <c r="D408" s="130">
        <v>12.8</v>
      </c>
      <c r="E408" s="176">
        <v>9.9</v>
      </c>
    </row>
    <row r="409" spans="1:5" s="21" customFormat="1" ht="21" customHeight="1" x14ac:dyDescent="0.25">
      <c r="A409" s="204" t="s">
        <v>104</v>
      </c>
      <c r="B409" s="204"/>
      <c r="C409" s="2"/>
      <c r="D409" s="3">
        <f>SUM(D442+D438+D432+D426+D421+D415+D410)</f>
        <v>6050.7999999999993</v>
      </c>
      <c r="E409" s="3">
        <f>SUM(E442+E438+E432+E426+E421+E415+E410)</f>
        <v>27.1</v>
      </c>
    </row>
    <row r="410" spans="1:5" s="21" customFormat="1" ht="15" customHeight="1" x14ac:dyDescent="0.25">
      <c r="A410" s="205" t="s">
        <v>105</v>
      </c>
      <c r="B410" s="206"/>
      <c r="C410" s="129" t="s">
        <v>8</v>
      </c>
      <c r="D410" s="4">
        <f>SUM(D414+D411)</f>
        <v>111.39999999999999</v>
      </c>
      <c r="E410" s="56">
        <f>SUM(E414)</f>
        <v>0</v>
      </c>
    </row>
    <row r="411" spans="1:5" s="21" customFormat="1" ht="15" customHeight="1" x14ac:dyDescent="0.25">
      <c r="A411" s="205"/>
      <c r="B411" s="25" t="s">
        <v>11</v>
      </c>
      <c r="C411" s="190"/>
      <c r="D411" s="4">
        <f>SUM(D412:D413)</f>
        <v>105.6</v>
      </c>
      <c r="E411" s="56"/>
    </row>
    <row r="412" spans="1:5" s="21" customFormat="1" ht="15" customHeight="1" x14ac:dyDescent="0.25">
      <c r="A412" s="208"/>
      <c r="B412" s="26" t="s">
        <v>134</v>
      </c>
      <c r="C412" s="191"/>
      <c r="D412" s="67">
        <f>SUM(D14+D19+D47+D58+D73+D88+D100+D114+D125+D138+D154+D165+D177+D190+D206)</f>
        <v>50.9</v>
      </c>
      <c r="E412" s="56"/>
    </row>
    <row r="413" spans="1:5" s="21" customFormat="1" ht="15" customHeight="1" x14ac:dyDescent="0.25">
      <c r="A413" s="208"/>
      <c r="B413" s="26" t="s">
        <v>125</v>
      </c>
      <c r="C413" s="191"/>
      <c r="D413" s="67">
        <f>SUM(D139+D126+D178+D191+D207+D20+D15)</f>
        <v>54.7</v>
      </c>
      <c r="E413" s="56"/>
    </row>
    <row r="414" spans="1:5" s="21" customFormat="1" ht="15" customHeight="1" x14ac:dyDescent="0.25">
      <c r="A414" s="209"/>
      <c r="B414" s="27" t="s">
        <v>12</v>
      </c>
      <c r="C414" s="192"/>
      <c r="D414" s="33">
        <f>SUM(D21)</f>
        <v>5.8</v>
      </c>
      <c r="E414" s="33"/>
    </row>
    <row r="415" spans="1:5" s="21" customFormat="1" ht="15" customHeight="1" x14ac:dyDescent="0.25">
      <c r="A415" s="211" t="s">
        <v>106</v>
      </c>
      <c r="B415" s="212"/>
      <c r="C415" s="140" t="s">
        <v>13</v>
      </c>
      <c r="D415" s="5">
        <f>SUM(D416+D420+D417)</f>
        <v>3342.6000000000004</v>
      </c>
      <c r="E415" s="5">
        <f>SUM(E416+E420+E417)</f>
        <v>11.8</v>
      </c>
    </row>
    <row r="416" spans="1:5" s="21" customFormat="1" ht="15" customHeight="1" x14ac:dyDescent="0.25">
      <c r="A416" s="210"/>
      <c r="B416" s="25" t="s">
        <v>128</v>
      </c>
      <c r="C416" s="206"/>
      <c r="D416" s="33">
        <f>SUM(D318)</f>
        <v>0.3</v>
      </c>
      <c r="E416" s="33"/>
    </row>
    <row r="417" spans="1:5" s="21" customFormat="1" ht="15" customHeight="1" x14ac:dyDescent="0.25">
      <c r="A417" s="210"/>
      <c r="B417" s="60" t="s">
        <v>11</v>
      </c>
      <c r="C417" s="217"/>
      <c r="D417" s="33">
        <f>SUM(D418:D419)</f>
        <v>3216.0000000000005</v>
      </c>
      <c r="E417" s="33">
        <f>SUM(E418:E419)</f>
        <v>11.8</v>
      </c>
    </row>
    <row r="418" spans="1:5" s="21" customFormat="1" ht="15" customHeight="1" x14ac:dyDescent="0.25">
      <c r="A418" s="210"/>
      <c r="B418" s="26" t="s">
        <v>134</v>
      </c>
      <c r="C418" s="217"/>
      <c r="D418" s="34">
        <f>SUM(D211+D217+D223+D229+D235+D241+D247+D259+D265+D271+D277+D283+D289+D298+D304+D310+D316+D323+D253)</f>
        <v>366.19999999999987</v>
      </c>
      <c r="E418" s="33"/>
    </row>
    <row r="419" spans="1:5" s="24" customFormat="1" ht="15" customHeight="1" x14ac:dyDescent="0.25">
      <c r="A419" s="210"/>
      <c r="B419" s="26" t="s">
        <v>125</v>
      </c>
      <c r="C419" s="217"/>
      <c r="D419" s="34">
        <f>SUM(D218+D230+D242+D284+D311+D212+D224+D236+D248+D254+D260+D266+D272+D278+D290+D305+D299+D317+D324)</f>
        <v>2849.8000000000006</v>
      </c>
      <c r="E419" s="34">
        <f>SUM(E218+E230+E242+E284+E311+E212+E224+E236+E248+E254+E260+E266+E272+E278+E290+E305+E299+E317+E324)</f>
        <v>11.8</v>
      </c>
    </row>
    <row r="420" spans="1:5" s="21" customFormat="1" ht="15" customHeight="1" x14ac:dyDescent="0.25">
      <c r="A420" s="210"/>
      <c r="B420" s="27" t="s">
        <v>12</v>
      </c>
      <c r="C420" s="218"/>
      <c r="D420" s="33">
        <f>SUM(D213+D219+D225+D237+D243+D249+D255+D261+D273+D279+D285+D291+D300+D306+D312+D319+D325+D231+D267)</f>
        <v>126.29999999999997</v>
      </c>
      <c r="E420" s="33"/>
    </row>
    <row r="421" spans="1:5" s="21" customFormat="1" ht="15" customHeight="1" x14ac:dyDescent="0.25">
      <c r="A421" s="211" t="s">
        <v>107</v>
      </c>
      <c r="B421" s="212"/>
      <c r="C421" s="140" t="s">
        <v>15</v>
      </c>
      <c r="D421" s="5">
        <f>SUM(D422+D425)</f>
        <v>495.69999999999993</v>
      </c>
      <c r="E421" s="53">
        <f>SUM(E422+E425)</f>
        <v>0</v>
      </c>
    </row>
    <row r="422" spans="1:5" s="21" customFormat="1" ht="15" customHeight="1" x14ac:dyDescent="0.25">
      <c r="A422" s="210"/>
      <c r="B422" s="25" t="s">
        <v>11</v>
      </c>
      <c r="C422" s="206"/>
      <c r="D422" s="33">
        <f>SUM(D423:D424)</f>
        <v>471.49999999999994</v>
      </c>
      <c r="E422" s="33"/>
    </row>
    <row r="423" spans="1:5" s="21" customFormat="1" ht="15" customHeight="1" x14ac:dyDescent="0.25">
      <c r="A423" s="210"/>
      <c r="B423" s="26" t="s">
        <v>134</v>
      </c>
      <c r="C423" s="217"/>
      <c r="D423" s="34">
        <f>SUM(D24+D329+D335+D341+D346+D351+D357+D362+D368+D374+D380+D386+D391+D396)</f>
        <v>111.49999999999999</v>
      </c>
      <c r="E423" s="33"/>
    </row>
    <row r="424" spans="1:5" s="24" customFormat="1" ht="15" customHeight="1" x14ac:dyDescent="0.25">
      <c r="A424" s="210"/>
      <c r="B424" s="26" t="s">
        <v>125</v>
      </c>
      <c r="C424" s="217"/>
      <c r="D424" s="34">
        <f>SUM(D375+D330+D336+D352+D363+D369+D381+D397+D76+D103+D142+D194+D25+D61)</f>
        <v>359.99999999999994</v>
      </c>
      <c r="E424" s="34"/>
    </row>
    <row r="425" spans="1:5" s="21" customFormat="1" ht="15" customHeight="1" x14ac:dyDescent="0.25">
      <c r="A425" s="210"/>
      <c r="B425" s="27" t="s">
        <v>12</v>
      </c>
      <c r="C425" s="218"/>
      <c r="D425" s="33">
        <f>SUM(D331+D337+D342+D347+D353+D358+D364+D370+D376+D382+D387+D392+D398)</f>
        <v>24.200000000000003</v>
      </c>
      <c r="E425" s="33"/>
    </row>
    <row r="426" spans="1:5" s="21" customFormat="1" ht="15" customHeight="1" x14ac:dyDescent="0.25">
      <c r="A426" s="211" t="s">
        <v>108</v>
      </c>
      <c r="B426" s="212"/>
      <c r="C426" s="140" t="s">
        <v>16</v>
      </c>
      <c r="D426" s="5">
        <f>SUM(D428+D431+D427)</f>
        <v>1114.0999999999999</v>
      </c>
      <c r="E426" s="53">
        <f>SUM(E428+E431)</f>
        <v>0</v>
      </c>
    </row>
    <row r="427" spans="1:5" s="21" customFormat="1" ht="15" customHeight="1" x14ac:dyDescent="0.25">
      <c r="A427" s="205"/>
      <c r="B427" s="25" t="s">
        <v>129</v>
      </c>
      <c r="C427" s="214"/>
      <c r="D427" s="33">
        <f>SUM(D27)</f>
        <v>167.6</v>
      </c>
      <c r="E427" s="53"/>
    </row>
    <row r="428" spans="1:5" s="21" customFormat="1" ht="15" customHeight="1" x14ac:dyDescent="0.25">
      <c r="A428" s="208"/>
      <c r="B428" s="60" t="s">
        <v>11</v>
      </c>
      <c r="C428" s="215"/>
      <c r="D428" s="33">
        <f>SUM(D429:D430)</f>
        <v>913.3</v>
      </c>
      <c r="E428" s="33"/>
    </row>
    <row r="429" spans="1:5" s="21" customFormat="1" ht="15" customHeight="1" x14ac:dyDescent="0.25">
      <c r="A429" s="208"/>
      <c r="B429" s="26" t="s">
        <v>134</v>
      </c>
      <c r="C429" s="215"/>
      <c r="D429" s="34">
        <f>SUM(D29+D64+D79+D91+D129+D145+D168+D181+D197)</f>
        <v>54.499999999999993</v>
      </c>
      <c r="E429" s="33"/>
    </row>
    <row r="430" spans="1:5" s="24" customFormat="1" ht="15" customHeight="1" x14ac:dyDescent="0.25">
      <c r="A430" s="208"/>
      <c r="B430" s="26" t="s">
        <v>125</v>
      </c>
      <c r="C430" s="215"/>
      <c r="D430" s="34">
        <f>SUM(D30+D50+D65+D80+D92+D117+D130+D169+D182+D198+D106+D146+D157+D294)</f>
        <v>858.8</v>
      </c>
      <c r="E430" s="34"/>
    </row>
    <row r="431" spans="1:5" s="21" customFormat="1" ht="15" customHeight="1" x14ac:dyDescent="0.25">
      <c r="A431" s="209"/>
      <c r="B431" s="27" t="s">
        <v>12</v>
      </c>
      <c r="C431" s="216"/>
      <c r="D431" s="33">
        <f>SUM(D51+D66+D81+D93+D107+D118+D131+D147+D158+D170+D183+D199)</f>
        <v>33.200000000000003</v>
      </c>
      <c r="E431" s="33"/>
    </row>
    <row r="432" spans="1:5" s="21" customFormat="1" ht="15" customHeight="1" x14ac:dyDescent="0.25">
      <c r="A432" s="211" t="s">
        <v>109</v>
      </c>
      <c r="B432" s="212"/>
      <c r="C432" s="140" t="s">
        <v>17</v>
      </c>
      <c r="D432" s="5">
        <f>SUM(D433+D437)</f>
        <v>544</v>
      </c>
      <c r="E432" s="5">
        <f>SUM(E433+E437)</f>
        <v>5.4</v>
      </c>
    </row>
    <row r="433" spans="1:5" s="21" customFormat="1" ht="15" customHeight="1" x14ac:dyDescent="0.25">
      <c r="A433" s="210"/>
      <c r="B433" s="25" t="s">
        <v>14</v>
      </c>
      <c r="C433" s="206"/>
      <c r="D433" s="33">
        <f>SUM(D434:D436)</f>
        <v>502.2</v>
      </c>
      <c r="E433" s="33"/>
    </row>
    <row r="434" spans="1:5" s="21" customFormat="1" ht="15" customHeight="1" x14ac:dyDescent="0.25">
      <c r="A434" s="210"/>
      <c r="B434" s="26" t="s">
        <v>134</v>
      </c>
      <c r="C434" s="217"/>
      <c r="D434" s="34">
        <f>SUM(D33+D54+D69+D84+D96+D110+D121+D134+D150+D161+D173+D186+D202+D402)</f>
        <v>51.70000000000001</v>
      </c>
      <c r="E434" s="33"/>
    </row>
    <row r="435" spans="1:5" s="24" customFormat="1" ht="15" customHeight="1" x14ac:dyDescent="0.25">
      <c r="A435" s="210"/>
      <c r="B435" s="26" t="s">
        <v>133</v>
      </c>
      <c r="C435" s="217"/>
      <c r="D435" s="34">
        <f>SUM(D34)</f>
        <v>400.5</v>
      </c>
      <c r="E435" s="34"/>
    </row>
    <row r="436" spans="1:5" s="24" customFormat="1" ht="15" customHeight="1" x14ac:dyDescent="0.25">
      <c r="A436" s="210"/>
      <c r="B436" s="26" t="s">
        <v>125</v>
      </c>
      <c r="C436" s="217"/>
      <c r="D436" s="34">
        <f>SUM(D403)</f>
        <v>50</v>
      </c>
      <c r="E436" s="34"/>
    </row>
    <row r="437" spans="1:5" s="21" customFormat="1" ht="15" customHeight="1" x14ac:dyDescent="0.25">
      <c r="A437" s="210"/>
      <c r="B437" s="27" t="s">
        <v>12</v>
      </c>
      <c r="C437" s="218"/>
      <c r="D437" s="33">
        <f>SUM(D404)</f>
        <v>41.8</v>
      </c>
      <c r="E437" s="33">
        <f>SUM(E404)</f>
        <v>5.4</v>
      </c>
    </row>
    <row r="438" spans="1:5" s="21" customFormat="1" ht="15" customHeight="1" x14ac:dyDescent="0.25">
      <c r="A438" s="211" t="s">
        <v>110</v>
      </c>
      <c r="B438" s="211"/>
      <c r="C438" s="140" t="s">
        <v>18</v>
      </c>
      <c r="D438" s="5">
        <f>SUM(D441+D439)</f>
        <v>36.200000000000003</v>
      </c>
      <c r="E438" s="5">
        <f>SUM(E441+E439)</f>
        <v>9.9</v>
      </c>
    </row>
    <row r="439" spans="1:5" s="21" customFormat="1" ht="15" customHeight="1" x14ac:dyDescent="0.25">
      <c r="A439" s="208"/>
      <c r="B439" s="25" t="s">
        <v>14</v>
      </c>
      <c r="C439" s="214"/>
      <c r="D439" s="33">
        <f>SUM(D440)</f>
        <v>18.8</v>
      </c>
      <c r="E439" s="33">
        <f>SUM(E440)</f>
        <v>9.9</v>
      </c>
    </row>
    <row r="440" spans="1:5" s="21" customFormat="1" ht="15" customHeight="1" x14ac:dyDescent="0.25">
      <c r="A440" s="208"/>
      <c r="B440" s="26" t="s">
        <v>125</v>
      </c>
      <c r="C440" s="215"/>
      <c r="D440" s="34">
        <f>SUM(D408+D37)</f>
        <v>18.8</v>
      </c>
      <c r="E440" s="34">
        <f>SUM(E408+E37)</f>
        <v>9.9</v>
      </c>
    </row>
    <row r="441" spans="1:5" s="21" customFormat="1" ht="15" customHeight="1" x14ac:dyDescent="0.25">
      <c r="A441" s="208"/>
      <c r="B441" s="139" t="s">
        <v>111</v>
      </c>
      <c r="C441" s="216"/>
      <c r="D441" s="35">
        <f>SUM(D38)</f>
        <v>17.399999999999999</v>
      </c>
      <c r="E441" s="35"/>
    </row>
    <row r="442" spans="1:5" s="21" customFormat="1" ht="15" customHeight="1" x14ac:dyDescent="0.25">
      <c r="A442" s="211" t="s">
        <v>112</v>
      </c>
      <c r="B442" s="211"/>
      <c r="C442" s="140" t="s">
        <v>20</v>
      </c>
      <c r="D442" s="5">
        <f>SUM(D443+D446)</f>
        <v>406.8</v>
      </c>
      <c r="E442" s="53">
        <f>SUM(E443+E446)</f>
        <v>0</v>
      </c>
    </row>
    <row r="443" spans="1:5" s="21" customFormat="1" ht="15" customHeight="1" x14ac:dyDescent="0.25">
      <c r="A443" s="210"/>
      <c r="B443" s="25" t="s">
        <v>11</v>
      </c>
      <c r="C443" s="206"/>
      <c r="D443" s="33">
        <f>SUM(D444:D445)</f>
        <v>116.3</v>
      </c>
      <c r="E443" s="33"/>
    </row>
    <row r="444" spans="1:5" s="21" customFormat="1" ht="15" customHeight="1" x14ac:dyDescent="0.25">
      <c r="A444" s="210"/>
      <c r="B444" s="26" t="s">
        <v>134</v>
      </c>
      <c r="C444" s="217"/>
      <c r="D444" s="34">
        <f>SUM(D41)</f>
        <v>0.3</v>
      </c>
      <c r="E444" s="33"/>
    </row>
    <row r="445" spans="1:5" s="24" customFormat="1" ht="15" customHeight="1" x14ac:dyDescent="0.25">
      <c r="A445" s="210"/>
      <c r="B445" s="26" t="s">
        <v>126</v>
      </c>
      <c r="C445" s="217"/>
      <c r="D445" s="34">
        <f>SUM(D42)</f>
        <v>116</v>
      </c>
      <c r="E445" s="34"/>
    </row>
    <row r="446" spans="1:5" s="21" customFormat="1" ht="15" customHeight="1" x14ac:dyDescent="0.25">
      <c r="A446" s="210"/>
      <c r="B446" s="139" t="s">
        <v>111</v>
      </c>
      <c r="C446" s="218"/>
      <c r="D446" s="35">
        <f>SUM(D43)</f>
        <v>290.5</v>
      </c>
      <c r="E446" s="35"/>
    </row>
    <row r="447" spans="1:5" x14ac:dyDescent="0.25">
      <c r="A447" s="213" t="s">
        <v>113</v>
      </c>
      <c r="B447" s="213"/>
      <c r="C447" s="213"/>
      <c r="D447" s="213"/>
      <c r="E447" s="213"/>
    </row>
  </sheetData>
  <mergeCells count="122">
    <mergeCell ref="A238:A243"/>
    <mergeCell ref="A256:A261"/>
    <mergeCell ref="C75:C76"/>
    <mergeCell ref="C102:C103"/>
    <mergeCell ref="C105:C107"/>
    <mergeCell ref="C124:C126"/>
    <mergeCell ref="C176:C178"/>
    <mergeCell ref="C189:C191"/>
    <mergeCell ref="C193:C194"/>
    <mergeCell ref="A203:A207"/>
    <mergeCell ref="C141:C142"/>
    <mergeCell ref="A187:A199"/>
    <mergeCell ref="A208:A213"/>
    <mergeCell ref="C228:C231"/>
    <mergeCell ref="A135:A147"/>
    <mergeCell ref="A162:A170"/>
    <mergeCell ref="C95:C96"/>
    <mergeCell ref="C113:C114"/>
    <mergeCell ref="C120:C121"/>
    <mergeCell ref="C137:C139"/>
    <mergeCell ref="A250:A255"/>
    <mergeCell ref="A244:A249"/>
    <mergeCell ref="A416:A420"/>
    <mergeCell ref="A326:A331"/>
    <mergeCell ref="A332:A337"/>
    <mergeCell ref="A338:A342"/>
    <mergeCell ref="A295:A300"/>
    <mergeCell ref="A174:A183"/>
    <mergeCell ref="A214:A219"/>
    <mergeCell ref="C416:C420"/>
    <mergeCell ref="A359:A364"/>
    <mergeCell ref="A393:A398"/>
    <mergeCell ref="A399:A404"/>
    <mergeCell ref="A415:B415"/>
    <mergeCell ref="A220:A225"/>
    <mergeCell ref="A226:A231"/>
    <mergeCell ref="A232:A237"/>
    <mergeCell ref="A274:A279"/>
    <mergeCell ref="A286:A291"/>
    <mergeCell ref="A365:A370"/>
    <mergeCell ref="A388:A392"/>
    <mergeCell ref="A377:A382"/>
    <mergeCell ref="A405:A408"/>
    <mergeCell ref="A343:A347"/>
    <mergeCell ref="A320:A325"/>
    <mergeCell ref="C282:C285"/>
    <mergeCell ref="A7:E7"/>
    <mergeCell ref="A111:A118"/>
    <mergeCell ref="A55:A66"/>
    <mergeCell ref="A70:A81"/>
    <mergeCell ref="A85:A93"/>
    <mergeCell ref="A97:A107"/>
    <mergeCell ref="C32:C34"/>
    <mergeCell ref="C40:C43"/>
    <mergeCell ref="A16:A43"/>
    <mergeCell ref="C27:C30"/>
    <mergeCell ref="A44:A51"/>
    <mergeCell ref="C49:C50"/>
    <mergeCell ref="C99:C100"/>
    <mergeCell ref="C36:C38"/>
    <mergeCell ref="A11:A15"/>
    <mergeCell ref="C13:C15"/>
    <mergeCell ref="C18:C19"/>
    <mergeCell ref="C46:C47"/>
    <mergeCell ref="C53:C54"/>
    <mergeCell ref="C57:C58"/>
    <mergeCell ref="C68:C69"/>
    <mergeCell ref="C72:C73"/>
    <mergeCell ref="C83:C84"/>
    <mergeCell ref="C87:C88"/>
    <mergeCell ref="A443:A446"/>
    <mergeCell ref="A421:B421"/>
    <mergeCell ref="A422:A425"/>
    <mergeCell ref="A426:B426"/>
    <mergeCell ref="A447:E447"/>
    <mergeCell ref="A432:B432"/>
    <mergeCell ref="A433:A437"/>
    <mergeCell ref="A438:B438"/>
    <mergeCell ref="A442:B442"/>
    <mergeCell ref="C427:C431"/>
    <mergeCell ref="C433:C437"/>
    <mergeCell ref="C443:C446"/>
    <mergeCell ref="A427:A431"/>
    <mergeCell ref="C422:C425"/>
    <mergeCell ref="A439:A441"/>
    <mergeCell ref="C439:C441"/>
    <mergeCell ref="A262:A267"/>
    <mergeCell ref="A409:B409"/>
    <mergeCell ref="A410:B410"/>
    <mergeCell ref="A383:A387"/>
    <mergeCell ref="A371:A376"/>
    <mergeCell ref="A411:A414"/>
    <mergeCell ref="A268:A273"/>
    <mergeCell ref="A280:A285"/>
    <mergeCell ref="A301:A306"/>
    <mergeCell ref="A348:A353"/>
    <mergeCell ref="A307:A312"/>
    <mergeCell ref="A313:A319"/>
    <mergeCell ref="C293:C294"/>
    <mergeCell ref="C23:C25"/>
    <mergeCell ref="C60:C61"/>
    <mergeCell ref="A151:A158"/>
    <mergeCell ref="A122:A131"/>
    <mergeCell ref="C401:C404"/>
    <mergeCell ref="C315:C319"/>
    <mergeCell ref="C411:C414"/>
    <mergeCell ref="C160:C161"/>
    <mergeCell ref="C164:C165"/>
    <mergeCell ref="C172:C173"/>
    <mergeCell ref="C185:C186"/>
    <mergeCell ref="C109:C110"/>
    <mergeCell ref="C133:C134"/>
    <mergeCell ref="C149:C150"/>
    <mergeCell ref="C153:C154"/>
    <mergeCell ref="C216:C219"/>
    <mergeCell ref="C373:C376"/>
    <mergeCell ref="C156:C158"/>
    <mergeCell ref="C240:C243"/>
    <mergeCell ref="C205:C206"/>
    <mergeCell ref="C201:C202"/>
    <mergeCell ref="C309:C312"/>
    <mergeCell ref="A354:A358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2023-05-17T10:41:28Z</cp:lastPrinted>
  <dcterms:created xsi:type="dcterms:W3CDTF">2018-02-01T13:57:35Z</dcterms:created>
  <dcterms:modified xsi:type="dcterms:W3CDTF">2023-05-17T10:41:28Z</dcterms:modified>
</cp:coreProperties>
</file>