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2891EABD-56C3-481E-9A07-1BBFE17C25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 pvz.-2026" sheetId="1" r:id="rId1"/>
  </sheets>
  <definedNames>
    <definedName name="_xlnm.Print_Area" localSheetId="0">'OS pvz.-2026'!$A$1:$F$88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29" i="1"/>
  <c r="F28" i="1"/>
  <c r="F72" i="1"/>
  <c r="F35" i="1"/>
  <c r="F33" i="1"/>
  <c r="F37" i="1" l="1"/>
  <c r="F73" i="1" s="1"/>
  <c r="F76" i="1" l="1"/>
  <c r="F74" i="1" l="1"/>
  <c r="F78" i="1"/>
  <c r="F75" i="1"/>
  <c r="F77" i="1" l="1"/>
</calcChain>
</file>

<file path=xl/sharedStrings.xml><?xml version="1.0" encoding="utf-8"?>
<sst xmlns="http://schemas.openxmlformats.org/spreadsheetml/2006/main" count="131" uniqueCount="88">
  <si>
    <t>PATVIRTINTA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</si>
  <si>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</si>
  <si>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Eil. Nr.</t>
  </si>
  <si>
    <t>Objekto pavadinimas (kelio Nr. ir pavadinimas savivaldybės tarybos patvirtintame vietinės reikšmės kelių sąraše)</t>
  </si>
  <si>
    <t>Darbų ir paslaugų rūšis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</si>
  <si>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</si>
  <si>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</si>
  <si>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</si>
  <si>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</si>
  <si>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</si>
  <si>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</si>
  <si>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rekonstravimas, inžinerinės paslaugos</t>
  </si>
  <si>
    <t>saugaus eismo ir darnaus judumo priemonėms:</t>
  </si>
  <si>
    <t>EINAMIESIEMS TIKSLAMS</t>
  </si>
  <si>
    <t>priežiūra</t>
  </si>
  <si>
    <t xml:space="preserve">priežiūra </t>
  </si>
  <si>
    <t>Keliai ir gatvės su asfaltbetonio danga</t>
  </si>
  <si>
    <t>Kelio ženklai</t>
  </si>
  <si>
    <t>paprastasis remontas</t>
  </si>
  <si>
    <t>Kelių ir gatvių kadastriniai matavimai</t>
  </si>
  <si>
    <t>inžinerinės paslaugos</t>
  </si>
  <si>
    <t>Kelių ir gatvių darbų kokybės laboratoriniai tyrimai ir bandymai</t>
  </si>
  <si>
    <t>paprastajam remontui:</t>
  </si>
  <si>
    <t>IŠ VISO, iš jų:</t>
  </si>
  <si>
    <t>TURTUI ĮSIGYTI (vietinės reikšmės keliams tiesti, rekonstruoti ir kapitališkai remontuoti):</t>
  </si>
  <si>
    <t>EINAMIESIEMS TIKSLAMS:</t>
  </si>
  <si>
    <t>saugaus eismo ir darnaus judumo priemonėms (≥10%):</t>
  </si>
  <si>
    <t>vietinės reikšmės keliams tiesti, rekonstruoti ir taisyti (remontuoti) (≥50%):</t>
  </si>
  <si>
    <t>(MIE-27) Miežiškių sen. kelias Tekoriškis– Biliūnai–Girelės vs.– Sutkūnai</t>
  </si>
  <si>
    <t>nauja statyba, inžinerinės paslaugos</t>
  </si>
  <si>
    <t>Iš viso TURTUI ĮSIGYTI (vietinės reikšmės keliams tiesti, rekonstruoti ir kapitališkai remontuoti), iš jų:</t>
  </si>
  <si>
    <t xml:space="preserve">Savivaldybės keliai ir gatvės </t>
  </si>
  <si>
    <t>priežiūra žiemą</t>
  </si>
  <si>
    <t>Keliai ir gatvės su žvyro danga</t>
  </si>
  <si>
    <t>Iš viso EINAMIESIEMS TIKSLAMS, iš jų:</t>
  </si>
  <si>
    <t>(SMI-13) Smilgių sen. Smilgių mstl. Rozalimo g. (šaligatvis)</t>
  </si>
  <si>
    <t>(UPY-74) Upytės sen. Ėriškių  k. Ėriškių g. (šaligatvis)</t>
  </si>
  <si>
    <t>194 km</t>
  </si>
  <si>
    <t>25 objektai</t>
  </si>
  <si>
    <t>Panevėžio rajono savivaldybės</t>
  </si>
  <si>
    <t>(PAN-29) Panevėžio sen. Berčiūnų k. Sanžilės g.</t>
  </si>
  <si>
    <t>2026-04-30 sprendimu Nr. T-</t>
  </si>
  <si>
    <t>kapitalinis remontas, inžinerinės paslaugos</t>
  </si>
  <si>
    <t>(NAU-60) Naujamiesčio sen. Berčiūnų k. Rožių g.</t>
  </si>
  <si>
    <t>(NAU-62) Naujamiesčio sen. Berčiūnų k. Pušyno g.</t>
  </si>
  <si>
    <t>(PAN-167) Panevėžio sen. Molainių k. Mindaugo g.</t>
  </si>
  <si>
    <t>(PAN-156) Panevėžio sen. Molainių k. Ventos g.</t>
  </si>
  <si>
    <t>(VEL-129) Velžio sen. Velželio k. Darbininkų g.</t>
  </si>
  <si>
    <t>(VEL-130) Velžio sen. Velželio k. Palaukės g.</t>
  </si>
  <si>
    <t xml:space="preserve">(VEL-39) Velžio sen. Dembavos k. Vingiuotoji g. </t>
  </si>
  <si>
    <t xml:space="preserve">Panevėžio rajono savivaldybės tarybos </t>
  </si>
  <si>
    <t>5,5; 3,0</t>
  </si>
  <si>
    <t>1 032,34 km</t>
  </si>
  <si>
    <t>363,29 km</t>
  </si>
  <si>
    <t>190 vnt.</t>
  </si>
  <si>
    <t>1 541 km</t>
  </si>
  <si>
    <t>(KAR-144) Karsakiškio sen. Geležių mstl. J. Stasiūno g. (asfalto danga)</t>
  </si>
  <si>
    <t>(KAR-133) Karsakiškio sen. kelias Breiviškiai–Žvikai (žvyro danga)</t>
  </si>
  <si>
    <t>(KAR-184) Karsakiškio sen. kelias Klickai–Stumbriškis  (žvyro danga)</t>
  </si>
  <si>
    <t>(KRE-85) Krekenavos sen. Krekenavos mstl. Akmenės g. (asfalto danga)</t>
  </si>
  <si>
    <t>(KRE-35) Krekenavos sen. Valmoniškio k. kelias Valmoniškio g.–Vytauto g. (asfalto danga)</t>
  </si>
  <si>
    <t>(KRE-99) Krekenavos sen. Žibartonių k. Putrimo g.  (asfalto danga)</t>
  </si>
  <si>
    <t>(KRE-110) Krekenavos sen. Naujarodžių k. Giminių g. (asfalto danga)</t>
  </si>
  <si>
    <t>3,0; 6,0</t>
  </si>
  <si>
    <t>(MIE-12) Miežiškių k. Trakiškio k. Pergalės g. (asfalto danga)</t>
  </si>
  <si>
    <t>(NAU-13) Naujamiesčio sen. Mazgaigalio k. kelias (žvyro danga)</t>
  </si>
  <si>
    <t>(NAU-92) Naujamiesčio sen. kelias Vilkeliai–Vaišvilčiai I (žvyro danga)</t>
  </si>
  <si>
    <t>(PAI-37A) Paįstrio sen. Dubiagirio g. (asfalto danga)</t>
  </si>
  <si>
    <t>(PAI-69) Paįstrio sen. Pakaušių g. (kelias) (žvyro danga)</t>
  </si>
  <si>
    <t>(PAI-11) Paįstrio sen. kelias Skaistgiriai–Žaliapurviai (žvyro danga)</t>
  </si>
  <si>
    <t>(PAN-83) Panevėžio sen. Maskvitiškių k. Verslo g. (žvyro danga)</t>
  </si>
  <si>
    <t>(RAM-22) Ramygalos sen. Ramygalos m. Panevėžio g. (asfalto danga, šaligatvis)</t>
  </si>
  <si>
    <t>(RAM-62) Ramygalos sen. Garuckų k. Garuckų g. (asfalto danga, šaligatvis)</t>
  </si>
  <si>
    <t xml:space="preserve">(RAM-29) Ramygalos sen. Ramygalos m. Savanorių g. (asfalto danga) </t>
  </si>
  <si>
    <t>(VAD-58) Vadoklių sen. Vadoklių mstl. Paminklo g. (asfalto danga)</t>
  </si>
  <si>
    <t>(VEL-38) Velžio sen. Dembavos k. Melioratorių g. (asfalto danga)</t>
  </si>
  <si>
    <t>(VEL-170) Velžio sen. kelias Velžys–Kirkūnai (žvyro danga)</t>
  </si>
  <si>
    <t>(KRE-14) Krekenavos sen. Krekenavos mstl. kelias Vilties kelias</t>
  </si>
  <si>
    <t>5,0-7,5</t>
  </si>
  <si>
    <t>(KRE-78) Krekenavos sen. kelias Pasodėlė–Pempės (žvyro danga)</t>
  </si>
  <si>
    <t>(PAN-166) Panevėžio sen. Molainių k. Kastyčio skg. (asfalto danga)</t>
  </si>
  <si>
    <t>(KRE-157) Krekenavos sen. Linkaučių k. Norušių g. (asfalto danga)</t>
  </si>
  <si>
    <t>(NAU-87) Naujamiesčio sen. Naujamiesčio mstl. Privažiuojamasis kelias į lopšelį-darželį (šaligatvis)</t>
  </si>
  <si>
    <t>saugaus eismo ir darnaus judumo priemonėms</t>
  </si>
  <si>
    <t>iš jų saugaus eismo ir darnaus judumo priemonėms</t>
  </si>
  <si>
    <t>iš viso kelių (gatvių) su žvyro danga priežiūra</t>
  </si>
  <si>
    <t>iš viso kelių (gatvių) su asfaltbetonio danga priežiūra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</si>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</sst>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1"/>
      <name val="Arial"/>
      <family val="2"/>
      <charset val="186"/>
    </font>
    <font>
      <u/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strike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2" fontId="6" fillId="2" borderId="0" xfId="0" applyNumberFormat="1" applyFont="1" applyFill="1"/>
    <xf numFmtId="0" fontId="6" fillId="2" borderId="0" xfId="0" applyFont="1" applyFill="1"/>
    <xf numFmtId="2" fontId="8" fillId="2" borderId="0" xfId="0" applyNumberFormat="1" applyFont="1" applyFill="1"/>
    <xf numFmtId="0" fontId="6" fillId="2" borderId="0" xfId="0" applyFont="1" applyFill="1" applyAlignment="1">
      <alignment horizontal="left"/>
    </xf>
    <xf numFmtId="0" fontId="8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 wrapText="1"/>
    </xf>
    <xf numFmtId="165" fontId="1" fillId="2" borderId="25" xfId="0" applyNumberFormat="1" applyFont="1" applyFill="1" applyBorder="1" applyAlignment="1">
      <alignment horizontal="center" vertical="center"/>
    </xf>
    <xf numFmtId="165" fontId="2" fillId="2" borderId="36" xfId="0" applyNumberFormat="1" applyFont="1" applyFill="1" applyBorder="1" applyAlignment="1">
      <alignment horizontal="center" vertical="center"/>
    </xf>
    <xf numFmtId="165" fontId="2" fillId="2" borderId="2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/>
    <xf numFmtId="0" fontId="11" fillId="2" borderId="0" xfId="0" applyFont="1" applyFill="1"/>
    <xf numFmtId="164" fontId="1" fillId="2" borderId="18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7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/>
    </xf>
  </cellXfs>
  <cellStyles count="2">
    <cellStyle name="Įprastas" xfId="0" builtinId="0"/>
    <cellStyle name="Įprastas 2" xfId="1" xr:uid="{B4DBD05B-206B-4F26-A331-9FC6F74F5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88"/>
  <sheetViews>
    <sheetView tabSelected="1" topLeftCell="A45" zoomScale="90" zoomScaleNormal="90" workbookViewId="0">
      <selection activeCell="D67" sqref="D67"/>
    </sheetView>
  </sheetViews>
  <sheetFormatPr defaultColWidth="8.85546875" defaultRowHeight="15" x14ac:dyDescent="0.2"/>
  <cols>
    <col min="1" max="1" width="5.42578125" style="51" customWidth="1"/>
    <col min="2" max="2" width="51.5703125" style="51" customWidth="1"/>
    <col min="3" max="3" width="18.85546875" style="52" customWidth="1"/>
    <col min="4" max="4" width="12" style="5" customWidth="1"/>
    <col min="5" max="5" width="11.85546875" style="5" customWidth="1"/>
    <col min="6" max="6" width="19.7109375" style="53" customWidth="1"/>
    <col min="7" max="8" width="8.85546875" style="5"/>
    <col min="9" max="9" width="13.85546875" style="5" bestFit="1" customWidth="1"/>
    <col min="10" max="10" width="11.85546875" style="4" customWidth="1"/>
    <col min="11" max="11" width="21.85546875" style="5" customWidth="1"/>
    <col min="12" max="12" width="17.42578125" style="5" customWidth="1"/>
    <col min="13" max="20" width="8.85546875" style="5"/>
    <col min="21" max="21" width="15.42578125" style="5" customWidth="1"/>
    <col min="22" max="16384" width="8.85546875" style="5"/>
  </cols>
  <sheetData>
    <row r="3" spans="1:30" ht="21.95" customHeight="1" x14ac:dyDescent="0.2">
      <c r="A3" s="86"/>
      <c r="B3" s="86"/>
      <c r="C3" s="10"/>
      <c r="D3" s="88" t="s">
        <v>0</v>
      </c>
      <c r="E3" s="88"/>
      <c r="F3" s="88"/>
    </row>
    <row r="4" spans="1:30" x14ac:dyDescent="0.2">
      <c r="A4" s="87"/>
      <c r="B4" s="87"/>
      <c r="C4" s="10"/>
      <c r="D4" s="88" t="s">
        <v>50</v>
      </c>
      <c r="E4" s="88"/>
      <c r="F4" s="88"/>
    </row>
    <row r="5" spans="1:30" x14ac:dyDescent="0.2">
      <c r="A5" s="87"/>
      <c r="B5" s="87"/>
      <c r="C5" s="10"/>
      <c r="D5" s="88" t="s">
        <v>41</v>
      </c>
      <c r="E5" s="88"/>
      <c r="F5" s="88"/>
    </row>
    <row r="6" spans="1:30" ht="30.6" customHeight="1" x14ac:dyDescent="0.25">
      <c r="A6" s="90" t="s">
        <v>39</v>
      </c>
      <c r="B6" s="90"/>
      <c r="C6" s="90"/>
      <c r="D6" s="90"/>
      <c r="E6" s="90"/>
      <c r="F6" s="90"/>
      <c r="G6" s="90"/>
    </row>
    <row r="7" spans="1:30" ht="34.5" customHeight="1" x14ac:dyDescent="0.25">
      <c r="A7" s="89" t="s">
        <v>1</v>
      </c>
      <c r="B7" s="89"/>
      <c r="C7" s="89"/>
      <c r="D7" s="89"/>
      <c r="E7" s="89"/>
      <c r="F7" s="89"/>
    </row>
    <row r="8" spans="1:30" ht="21" customHeight="1" thickBot="1" x14ac:dyDescent="0.3">
      <c r="A8" s="11"/>
      <c r="B8" s="11"/>
      <c r="C8" s="12"/>
      <c r="D8" s="13"/>
      <c r="E8" s="13"/>
      <c r="F8" s="13"/>
    </row>
    <row r="9" spans="1:30" ht="16.149999999999999" customHeight="1" x14ac:dyDescent="0.2">
      <c r="A9" s="91" t="s">
        <v>2</v>
      </c>
      <c r="B9" s="93" t="s">
        <v>3</v>
      </c>
      <c r="C9" s="93" t="s">
        <v>4</v>
      </c>
      <c r="D9" s="59" t="s">
        <v>5</v>
      </c>
      <c r="E9" s="59"/>
      <c r="F9" s="60" t="s">
        <v>6</v>
      </c>
    </row>
    <row r="10" spans="1:30" ht="60" customHeight="1" thickBot="1" x14ac:dyDescent="0.25">
      <c r="A10" s="92"/>
      <c r="B10" s="94"/>
      <c r="C10" s="94"/>
      <c r="D10" s="14" t="s">
        <v>7</v>
      </c>
      <c r="E10" s="14" t="s">
        <v>8</v>
      </c>
      <c r="F10" s="61"/>
    </row>
    <row r="11" spans="1:30" ht="15.75" thickBot="1" x14ac:dyDescent="0.25">
      <c r="A11" s="15">
        <v>1</v>
      </c>
      <c r="B11" s="16">
        <v>2</v>
      </c>
      <c r="C11" s="16">
        <v>3</v>
      </c>
      <c r="D11" s="16">
        <v>4</v>
      </c>
      <c r="E11" s="16">
        <v>5</v>
      </c>
      <c r="F11" s="17">
        <v>6</v>
      </c>
      <c r="J11" s="5"/>
    </row>
    <row r="12" spans="1:30" ht="17.25" customHeight="1" thickBot="1" x14ac:dyDescent="0.25">
      <c r="A12" s="62" t="s">
        <v>9</v>
      </c>
      <c r="B12" s="63"/>
      <c r="C12" s="63"/>
      <c r="D12" s="63"/>
      <c r="E12" s="63"/>
      <c r="F12" s="64"/>
      <c r="J12" s="5"/>
    </row>
    <row r="13" spans="1:30" s="7" customFormat="1" ht="45" customHeight="1" x14ac:dyDescent="0.2">
      <c r="A13" s="18">
        <v>1</v>
      </c>
      <c r="B13" s="19" t="s">
        <v>77</v>
      </c>
      <c r="C13" s="1" t="s">
        <v>29</v>
      </c>
      <c r="D13" s="1">
        <v>215</v>
      </c>
      <c r="E13" s="2">
        <v>4</v>
      </c>
      <c r="F13" s="20">
        <v>115.7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7.25" customHeight="1" x14ac:dyDescent="0.2">
      <c r="A14" s="21"/>
      <c r="B14" s="68" t="s">
        <v>84</v>
      </c>
      <c r="C14" s="69"/>
      <c r="D14" s="69"/>
      <c r="E14" s="70"/>
      <c r="F14" s="22">
        <v>14.1</v>
      </c>
      <c r="J14" s="5"/>
    </row>
    <row r="15" spans="1:30" ht="42" customHeight="1" x14ac:dyDescent="0.2">
      <c r="A15" s="21">
        <v>2</v>
      </c>
      <c r="B15" s="23" t="s">
        <v>28</v>
      </c>
      <c r="C15" s="1" t="s">
        <v>11</v>
      </c>
      <c r="D15" s="1">
        <v>741</v>
      </c>
      <c r="E15" s="2">
        <v>6</v>
      </c>
      <c r="F15" s="22">
        <v>789.6</v>
      </c>
      <c r="J15" s="5"/>
    </row>
    <row r="16" spans="1:30" ht="22.5" customHeight="1" x14ac:dyDescent="0.2">
      <c r="A16" s="21"/>
      <c r="B16" s="68" t="s">
        <v>84</v>
      </c>
      <c r="C16" s="69"/>
      <c r="D16" s="69"/>
      <c r="E16" s="70"/>
      <c r="F16" s="22">
        <v>23.7</v>
      </c>
      <c r="J16" s="5"/>
    </row>
    <row r="17" spans="1:10" ht="55.5" customHeight="1" x14ac:dyDescent="0.2">
      <c r="A17" s="21">
        <v>3</v>
      </c>
      <c r="B17" s="19" t="s">
        <v>43</v>
      </c>
      <c r="C17" s="1" t="s">
        <v>42</v>
      </c>
      <c r="D17" s="1">
        <v>262</v>
      </c>
      <c r="E17" s="2" t="s">
        <v>51</v>
      </c>
      <c r="F17" s="22">
        <v>15.4</v>
      </c>
      <c r="J17" s="5"/>
    </row>
    <row r="18" spans="1:10" ht="53.25" customHeight="1" x14ac:dyDescent="0.2">
      <c r="A18" s="21">
        <v>4</v>
      </c>
      <c r="B18" s="23" t="s">
        <v>44</v>
      </c>
      <c r="C18" s="1" t="s">
        <v>42</v>
      </c>
      <c r="D18" s="1">
        <v>416</v>
      </c>
      <c r="E18" s="2">
        <v>5</v>
      </c>
      <c r="F18" s="22">
        <v>17.5</v>
      </c>
      <c r="J18" s="5"/>
    </row>
    <row r="19" spans="1:10" ht="44.25" customHeight="1" x14ac:dyDescent="0.2">
      <c r="A19" s="21">
        <v>5</v>
      </c>
      <c r="B19" s="24" t="s">
        <v>40</v>
      </c>
      <c r="C19" s="1" t="s">
        <v>11</v>
      </c>
      <c r="D19" s="1">
        <v>157</v>
      </c>
      <c r="E19" s="2">
        <v>4</v>
      </c>
      <c r="F19" s="22">
        <v>73.400000000000006</v>
      </c>
      <c r="J19" s="5"/>
    </row>
    <row r="20" spans="1:10" ht="22.5" customHeight="1" x14ac:dyDescent="0.2">
      <c r="A20" s="21"/>
      <c r="B20" s="68" t="s">
        <v>84</v>
      </c>
      <c r="C20" s="69"/>
      <c r="D20" s="69"/>
      <c r="E20" s="70"/>
      <c r="F20" s="22">
        <v>12.7</v>
      </c>
      <c r="J20" s="5"/>
    </row>
    <row r="21" spans="1:10" ht="41.25" customHeight="1" x14ac:dyDescent="0.2">
      <c r="A21" s="21">
        <v>6</v>
      </c>
      <c r="B21" s="23" t="s">
        <v>45</v>
      </c>
      <c r="C21" s="1" t="s">
        <v>29</v>
      </c>
      <c r="D21" s="1">
        <v>619</v>
      </c>
      <c r="E21" s="1">
        <v>4.5</v>
      </c>
      <c r="F21" s="22">
        <v>26.4</v>
      </c>
      <c r="J21" s="5"/>
    </row>
    <row r="22" spans="1:10" ht="45.75" customHeight="1" x14ac:dyDescent="0.2">
      <c r="A22" s="21">
        <v>7</v>
      </c>
      <c r="B22" s="23" t="s">
        <v>46</v>
      </c>
      <c r="C22" s="1" t="s">
        <v>29</v>
      </c>
      <c r="D22" s="1">
        <v>80</v>
      </c>
      <c r="E22" s="2">
        <v>4.5</v>
      </c>
      <c r="F22" s="22">
        <v>10.9</v>
      </c>
      <c r="J22" s="5"/>
    </row>
    <row r="23" spans="1:10" ht="60" customHeight="1" x14ac:dyDescent="0.2">
      <c r="A23" s="21">
        <v>8</v>
      </c>
      <c r="B23" s="24" t="s">
        <v>47</v>
      </c>
      <c r="C23" s="1" t="s">
        <v>42</v>
      </c>
      <c r="D23" s="1">
        <v>258</v>
      </c>
      <c r="E23" s="1">
        <v>4.5</v>
      </c>
      <c r="F23" s="22">
        <v>111.6</v>
      </c>
      <c r="J23" s="5"/>
    </row>
    <row r="24" spans="1:10" ht="24.75" customHeight="1" x14ac:dyDescent="0.2">
      <c r="A24" s="21"/>
      <c r="B24" s="68" t="s">
        <v>84</v>
      </c>
      <c r="C24" s="69"/>
      <c r="D24" s="69"/>
      <c r="E24" s="70"/>
      <c r="F24" s="22">
        <v>17.3</v>
      </c>
      <c r="J24" s="5"/>
    </row>
    <row r="25" spans="1:10" ht="54.75" customHeight="1" x14ac:dyDescent="0.2">
      <c r="A25" s="21">
        <v>9</v>
      </c>
      <c r="B25" s="24" t="s">
        <v>48</v>
      </c>
      <c r="C25" s="1" t="s">
        <v>42</v>
      </c>
      <c r="D25" s="1">
        <v>232</v>
      </c>
      <c r="E25" s="1">
        <v>4.5</v>
      </c>
      <c r="F25" s="22">
        <v>106.6</v>
      </c>
      <c r="J25" s="5"/>
    </row>
    <row r="26" spans="1:10" ht="23.25" customHeight="1" x14ac:dyDescent="0.2">
      <c r="A26" s="21"/>
      <c r="B26" s="68" t="s">
        <v>84</v>
      </c>
      <c r="C26" s="69"/>
      <c r="D26" s="69"/>
      <c r="E26" s="70"/>
      <c r="F26" s="22">
        <v>9.9</v>
      </c>
      <c r="J26" s="5"/>
    </row>
    <row r="27" spans="1:10" ht="54.75" customHeight="1" x14ac:dyDescent="0.2">
      <c r="A27" s="21">
        <v>10</v>
      </c>
      <c r="B27" s="23" t="s">
        <v>49</v>
      </c>
      <c r="C27" s="1" t="s">
        <v>42</v>
      </c>
      <c r="D27" s="1">
        <v>557</v>
      </c>
      <c r="E27" s="1">
        <v>5.5</v>
      </c>
      <c r="F27" s="22">
        <v>32.9</v>
      </c>
      <c r="J27" s="5"/>
    </row>
    <row r="28" spans="1:10" ht="25.5" customHeight="1" x14ac:dyDescent="0.2">
      <c r="A28" s="65" t="s">
        <v>30</v>
      </c>
      <c r="B28" s="66"/>
      <c r="C28" s="66"/>
      <c r="D28" s="66"/>
      <c r="E28" s="67"/>
      <c r="F28" s="25">
        <f>SUM(F13,F15,F17,F18,F19,F21,F22,F23,F25,F27)</f>
        <v>1300</v>
      </c>
      <c r="J28" s="5"/>
    </row>
    <row r="29" spans="1:10" ht="19.149999999999999" customHeight="1" thickBot="1" x14ac:dyDescent="0.25">
      <c r="A29" s="76" t="s">
        <v>83</v>
      </c>
      <c r="B29" s="77"/>
      <c r="C29" s="77"/>
      <c r="D29" s="77"/>
      <c r="E29" s="78"/>
      <c r="F29" s="26">
        <f>SUM(F14,F16,F20,F24,F26,)</f>
        <v>77.7</v>
      </c>
      <c r="J29" s="5"/>
    </row>
    <row r="30" spans="1:10" ht="17.850000000000001" customHeight="1" thickBot="1" x14ac:dyDescent="0.25">
      <c r="A30" s="71" t="s">
        <v>13</v>
      </c>
      <c r="B30" s="72"/>
      <c r="C30" s="72"/>
      <c r="D30" s="72"/>
      <c r="E30" s="72"/>
      <c r="F30" s="73"/>
      <c r="J30" s="5"/>
    </row>
    <row r="31" spans="1:10" ht="30.75" customHeight="1" x14ac:dyDescent="0.2">
      <c r="A31" s="21">
        <v>11</v>
      </c>
      <c r="B31" s="27" t="s">
        <v>31</v>
      </c>
      <c r="C31" s="28" t="s">
        <v>32</v>
      </c>
      <c r="D31" s="74" t="s">
        <v>55</v>
      </c>
      <c r="E31" s="75"/>
      <c r="F31" s="20">
        <v>251.8</v>
      </c>
      <c r="J31" s="5"/>
    </row>
    <row r="32" spans="1:10" ht="32.25" customHeight="1" x14ac:dyDescent="0.2">
      <c r="A32" s="21">
        <v>12</v>
      </c>
      <c r="B32" s="19" t="s">
        <v>33</v>
      </c>
      <c r="C32" s="28" t="s">
        <v>15</v>
      </c>
      <c r="D32" s="95" t="s">
        <v>52</v>
      </c>
      <c r="E32" s="96"/>
      <c r="F32" s="22">
        <v>310.8</v>
      </c>
      <c r="J32" s="5"/>
    </row>
    <row r="33" spans="1:10" ht="18.75" customHeight="1" x14ac:dyDescent="0.2">
      <c r="A33" s="83" t="s">
        <v>85</v>
      </c>
      <c r="B33" s="84"/>
      <c r="C33" s="84"/>
      <c r="D33" s="84"/>
      <c r="E33" s="85"/>
      <c r="F33" s="22">
        <f>SUM(F32)</f>
        <v>310.8</v>
      </c>
      <c r="J33" s="5"/>
    </row>
    <row r="34" spans="1:10" ht="31.5" customHeight="1" x14ac:dyDescent="0.2">
      <c r="A34" s="21">
        <v>13</v>
      </c>
      <c r="B34" s="19" t="s">
        <v>16</v>
      </c>
      <c r="C34" s="28" t="s">
        <v>14</v>
      </c>
      <c r="D34" s="95" t="s">
        <v>53</v>
      </c>
      <c r="E34" s="96"/>
      <c r="F34" s="22">
        <v>310.5</v>
      </c>
      <c r="J34" s="5"/>
    </row>
    <row r="35" spans="1:10" ht="21" customHeight="1" x14ac:dyDescent="0.2">
      <c r="A35" s="83" t="s">
        <v>86</v>
      </c>
      <c r="B35" s="84"/>
      <c r="C35" s="84"/>
      <c r="D35" s="84"/>
      <c r="E35" s="85"/>
      <c r="F35" s="22">
        <f>SUM(F34)</f>
        <v>310.5</v>
      </c>
      <c r="J35" s="5"/>
    </row>
    <row r="36" spans="1:10" ht="27.2" customHeight="1" x14ac:dyDescent="0.2">
      <c r="A36" s="21">
        <v>14</v>
      </c>
      <c r="B36" s="19" t="s">
        <v>17</v>
      </c>
      <c r="C36" s="28" t="s">
        <v>15</v>
      </c>
      <c r="D36" s="97" t="s">
        <v>54</v>
      </c>
      <c r="E36" s="98"/>
      <c r="F36" s="22">
        <v>50</v>
      </c>
      <c r="J36" s="5"/>
    </row>
    <row r="37" spans="1:10" ht="21.6" customHeight="1" x14ac:dyDescent="0.2">
      <c r="A37" s="21"/>
      <c r="B37" s="68" t="s">
        <v>10</v>
      </c>
      <c r="C37" s="69"/>
      <c r="D37" s="69"/>
      <c r="E37" s="70"/>
      <c r="F37" s="31">
        <f>SUM(F36)</f>
        <v>50</v>
      </c>
      <c r="J37" s="5"/>
    </row>
    <row r="38" spans="1:10" ht="38.25" customHeight="1" x14ac:dyDescent="0.2">
      <c r="A38" s="21">
        <v>15</v>
      </c>
      <c r="B38" s="19" t="s">
        <v>56</v>
      </c>
      <c r="C38" s="28" t="s">
        <v>18</v>
      </c>
      <c r="D38" s="32">
        <v>516</v>
      </c>
      <c r="E38" s="32">
        <v>4.5</v>
      </c>
      <c r="F38" s="22">
        <v>50</v>
      </c>
      <c r="J38" s="5"/>
    </row>
    <row r="39" spans="1:10" ht="33" customHeight="1" x14ac:dyDescent="0.2">
      <c r="A39" s="21">
        <v>16</v>
      </c>
      <c r="B39" s="3" t="s">
        <v>57</v>
      </c>
      <c r="C39" s="28" t="s">
        <v>18</v>
      </c>
      <c r="D39" s="33">
        <v>1206</v>
      </c>
      <c r="E39" s="34" t="s">
        <v>78</v>
      </c>
      <c r="F39" s="22">
        <v>13.2</v>
      </c>
      <c r="J39" s="5"/>
    </row>
    <row r="40" spans="1:10" ht="39.75" customHeight="1" x14ac:dyDescent="0.2">
      <c r="A40" s="21">
        <v>17</v>
      </c>
      <c r="B40" s="3" t="s">
        <v>58</v>
      </c>
      <c r="C40" s="28" t="s">
        <v>18</v>
      </c>
      <c r="D40" s="33">
        <v>2867</v>
      </c>
      <c r="E40" s="34">
        <v>3.5</v>
      </c>
      <c r="F40" s="22">
        <v>25.2</v>
      </c>
      <c r="J40" s="5"/>
    </row>
    <row r="41" spans="1:10" ht="34.5" customHeight="1" x14ac:dyDescent="0.2">
      <c r="A41" s="21">
        <v>18</v>
      </c>
      <c r="B41" s="3" t="s">
        <v>81</v>
      </c>
      <c r="C41" s="28" t="s">
        <v>18</v>
      </c>
      <c r="D41" s="33">
        <v>1300</v>
      </c>
      <c r="E41" s="34" t="s">
        <v>63</v>
      </c>
      <c r="F41" s="22">
        <v>120</v>
      </c>
      <c r="J41" s="5"/>
    </row>
    <row r="42" spans="1:10" ht="36" customHeight="1" x14ac:dyDescent="0.2">
      <c r="A42" s="21">
        <v>19</v>
      </c>
      <c r="B42" s="3" t="s">
        <v>59</v>
      </c>
      <c r="C42" s="28" t="s">
        <v>18</v>
      </c>
      <c r="D42" s="33">
        <v>200</v>
      </c>
      <c r="E42" s="34">
        <v>5</v>
      </c>
      <c r="F42" s="22">
        <v>14.6</v>
      </c>
      <c r="J42" s="5"/>
    </row>
    <row r="43" spans="1:10" ht="36.75" customHeight="1" x14ac:dyDescent="0.2">
      <c r="A43" s="21">
        <v>20</v>
      </c>
      <c r="B43" s="3" t="s">
        <v>60</v>
      </c>
      <c r="C43" s="28" t="s">
        <v>18</v>
      </c>
      <c r="D43" s="1">
        <v>302</v>
      </c>
      <c r="E43" s="35">
        <v>6</v>
      </c>
      <c r="F43" s="22">
        <v>30.3</v>
      </c>
      <c r="J43" s="5"/>
    </row>
    <row r="44" spans="1:10" ht="36" customHeight="1" x14ac:dyDescent="0.2">
      <c r="A44" s="21">
        <v>21</v>
      </c>
      <c r="B44" s="3" t="s">
        <v>61</v>
      </c>
      <c r="C44" s="28" t="s">
        <v>18</v>
      </c>
      <c r="D44" s="1">
        <v>134</v>
      </c>
      <c r="E44" s="34">
        <v>3</v>
      </c>
      <c r="F44" s="22">
        <v>8.5</v>
      </c>
      <c r="J44" s="5"/>
    </row>
    <row r="45" spans="1:10" ht="36" customHeight="1" x14ac:dyDescent="0.2">
      <c r="A45" s="21">
        <v>22</v>
      </c>
      <c r="B45" s="3" t="s">
        <v>62</v>
      </c>
      <c r="C45" s="28" t="s">
        <v>18</v>
      </c>
      <c r="D45" s="1">
        <v>379</v>
      </c>
      <c r="E45" s="34">
        <v>4</v>
      </c>
      <c r="F45" s="22">
        <v>35.1</v>
      </c>
      <c r="I45" s="36"/>
      <c r="J45" s="5"/>
    </row>
    <row r="46" spans="1:10" ht="39" customHeight="1" x14ac:dyDescent="0.2">
      <c r="A46" s="21">
        <v>23</v>
      </c>
      <c r="B46" s="3" t="s">
        <v>79</v>
      </c>
      <c r="C46" s="28" t="s">
        <v>18</v>
      </c>
      <c r="D46" s="33">
        <v>2400</v>
      </c>
      <c r="E46" s="34">
        <v>5</v>
      </c>
      <c r="F46" s="22">
        <v>17.100000000000001</v>
      </c>
      <c r="I46" s="8"/>
      <c r="J46" s="5"/>
    </row>
    <row r="47" spans="1:10" ht="38.25" customHeight="1" x14ac:dyDescent="0.2">
      <c r="A47" s="21">
        <v>24</v>
      </c>
      <c r="B47" s="3" t="s">
        <v>64</v>
      </c>
      <c r="C47" s="28" t="s">
        <v>18</v>
      </c>
      <c r="D47" s="1">
        <v>430</v>
      </c>
      <c r="E47" s="29">
        <v>4.5</v>
      </c>
      <c r="F47" s="22">
        <v>38.700000000000003</v>
      </c>
      <c r="I47" s="36"/>
      <c r="J47" s="5"/>
    </row>
    <row r="48" spans="1:10" ht="41.25" customHeight="1" x14ac:dyDescent="0.2">
      <c r="A48" s="21">
        <v>25</v>
      </c>
      <c r="B48" s="3" t="s">
        <v>65</v>
      </c>
      <c r="C48" s="28" t="s">
        <v>18</v>
      </c>
      <c r="D48" s="33">
        <v>1000</v>
      </c>
      <c r="E48" s="34">
        <v>4</v>
      </c>
      <c r="F48" s="22">
        <v>9.1</v>
      </c>
      <c r="I48" s="8"/>
      <c r="J48" s="5"/>
    </row>
    <row r="49" spans="1:10" ht="39" customHeight="1" x14ac:dyDescent="0.2">
      <c r="A49" s="21">
        <v>26</v>
      </c>
      <c r="B49" s="19" t="s">
        <v>66</v>
      </c>
      <c r="C49" s="1" t="s">
        <v>18</v>
      </c>
      <c r="D49" s="1">
        <v>800</v>
      </c>
      <c r="E49" s="2">
        <v>4</v>
      </c>
      <c r="F49" s="22">
        <v>7.4</v>
      </c>
      <c r="I49" s="8"/>
      <c r="J49" s="5"/>
    </row>
    <row r="50" spans="1:10" ht="45" customHeight="1" x14ac:dyDescent="0.2">
      <c r="A50" s="21">
        <v>27</v>
      </c>
      <c r="B50" s="3" t="s">
        <v>82</v>
      </c>
      <c r="C50" s="28" t="s">
        <v>18</v>
      </c>
      <c r="D50" s="28">
        <v>80</v>
      </c>
      <c r="E50" s="37">
        <v>1.6</v>
      </c>
      <c r="F50" s="22">
        <v>10.199999999999999</v>
      </c>
      <c r="I50" s="8"/>
      <c r="J50" s="5"/>
    </row>
    <row r="51" spans="1:10" ht="24.75" customHeight="1" x14ac:dyDescent="0.2">
      <c r="A51" s="30"/>
      <c r="B51" s="84" t="s">
        <v>84</v>
      </c>
      <c r="C51" s="84"/>
      <c r="D51" s="84"/>
      <c r="E51" s="85"/>
      <c r="F51" s="22">
        <v>10.199999999999999</v>
      </c>
      <c r="I51" s="8"/>
      <c r="J51" s="5"/>
    </row>
    <row r="52" spans="1:10" ht="35.25" customHeight="1" x14ac:dyDescent="0.2">
      <c r="A52" s="21">
        <v>28</v>
      </c>
      <c r="B52" s="3" t="s">
        <v>67</v>
      </c>
      <c r="C52" s="28" t="s">
        <v>18</v>
      </c>
      <c r="D52" s="38">
        <v>2030</v>
      </c>
      <c r="E52" s="37">
        <v>6</v>
      </c>
      <c r="F52" s="22">
        <v>200</v>
      </c>
      <c r="J52" s="5"/>
    </row>
    <row r="53" spans="1:10" ht="32.25" customHeight="1" x14ac:dyDescent="0.2">
      <c r="A53" s="21">
        <v>29</v>
      </c>
      <c r="B53" s="24" t="s">
        <v>68</v>
      </c>
      <c r="C53" s="28" t="s">
        <v>18</v>
      </c>
      <c r="D53" s="38">
        <v>1308</v>
      </c>
      <c r="E53" s="37">
        <v>5</v>
      </c>
      <c r="F53" s="22">
        <v>15.6</v>
      </c>
      <c r="I53" s="8"/>
      <c r="J53" s="5"/>
    </row>
    <row r="54" spans="1:10" ht="32.25" customHeight="1" x14ac:dyDescent="0.2">
      <c r="A54" s="21">
        <v>30</v>
      </c>
      <c r="B54" s="24" t="s">
        <v>69</v>
      </c>
      <c r="C54" s="28" t="s">
        <v>18</v>
      </c>
      <c r="D54" s="28">
        <v>950</v>
      </c>
      <c r="E54" s="2">
        <v>5</v>
      </c>
      <c r="F54" s="22">
        <v>10.6</v>
      </c>
      <c r="I54" s="8"/>
      <c r="J54" s="5"/>
    </row>
    <row r="55" spans="1:10" ht="36.75" customHeight="1" x14ac:dyDescent="0.2">
      <c r="A55" s="21">
        <v>31</v>
      </c>
      <c r="B55" s="24" t="s">
        <v>80</v>
      </c>
      <c r="C55" s="28" t="s">
        <v>18</v>
      </c>
      <c r="D55" s="28">
        <v>122</v>
      </c>
      <c r="E55" s="2">
        <v>4</v>
      </c>
      <c r="F55" s="22">
        <v>10.8</v>
      </c>
      <c r="J55" s="5"/>
    </row>
    <row r="56" spans="1:10" ht="47.25" customHeight="1" x14ac:dyDescent="0.2">
      <c r="A56" s="21">
        <v>32</v>
      </c>
      <c r="B56" s="24" t="s">
        <v>70</v>
      </c>
      <c r="C56" s="28" t="s">
        <v>18</v>
      </c>
      <c r="D56" s="38">
        <v>1400</v>
      </c>
      <c r="E56" s="37">
        <v>6</v>
      </c>
      <c r="F56" s="22">
        <v>12.1</v>
      </c>
      <c r="I56" s="8"/>
      <c r="J56" s="5"/>
    </row>
    <row r="57" spans="1:10" ht="39.75" customHeight="1" x14ac:dyDescent="0.2">
      <c r="A57" s="21">
        <v>33</v>
      </c>
      <c r="B57" s="24" t="s">
        <v>71</v>
      </c>
      <c r="C57" s="28" t="s">
        <v>18</v>
      </c>
      <c r="D57" s="28">
        <v>640</v>
      </c>
      <c r="E57" s="37">
        <v>7.5</v>
      </c>
      <c r="F57" s="22">
        <v>90</v>
      </c>
      <c r="J57" s="5"/>
    </row>
    <row r="58" spans="1:10" ht="22.5" customHeight="1" x14ac:dyDescent="0.2">
      <c r="A58" s="21"/>
      <c r="B58" s="68" t="s">
        <v>84</v>
      </c>
      <c r="C58" s="69"/>
      <c r="D58" s="69"/>
      <c r="E58" s="70"/>
      <c r="F58" s="22">
        <v>36.799999999999997</v>
      </c>
      <c r="J58" s="5"/>
    </row>
    <row r="59" spans="1:10" ht="37.5" customHeight="1" x14ac:dyDescent="0.2">
      <c r="A59" s="21">
        <v>34</v>
      </c>
      <c r="B59" s="24" t="s">
        <v>72</v>
      </c>
      <c r="C59" s="28" t="s">
        <v>18</v>
      </c>
      <c r="D59" s="28">
        <v>395</v>
      </c>
      <c r="E59" s="37">
        <v>5.5</v>
      </c>
      <c r="F59" s="22">
        <v>130</v>
      </c>
      <c r="J59" s="5"/>
    </row>
    <row r="60" spans="1:10" ht="24" customHeight="1" x14ac:dyDescent="0.2">
      <c r="A60" s="21"/>
      <c r="B60" s="68" t="s">
        <v>84</v>
      </c>
      <c r="C60" s="69"/>
      <c r="D60" s="69"/>
      <c r="E60" s="70"/>
      <c r="F60" s="22">
        <v>84.6</v>
      </c>
      <c r="J60" s="5"/>
    </row>
    <row r="61" spans="1:10" ht="33" customHeight="1" x14ac:dyDescent="0.2">
      <c r="A61" s="21">
        <v>35</v>
      </c>
      <c r="B61" s="24" t="s">
        <v>73</v>
      </c>
      <c r="C61" s="1" t="s">
        <v>18</v>
      </c>
      <c r="D61" s="1">
        <v>230</v>
      </c>
      <c r="E61" s="1">
        <v>4.5</v>
      </c>
      <c r="F61" s="22">
        <v>20.7</v>
      </c>
      <c r="J61" s="5"/>
    </row>
    <row r="62" spans="1:10" ht="35.25" customHeight="1" x14ac:dyDescent="0.2">
      <c r="A62" s="21">
        <v>36</v>
      </c>
      <c r="B62" s="24" t="s">
        <v>35</v>
      </c>
      <c r="C62" s="28" t="s">
        <v>18</v>
      </c>
      <c r="D62" s="28">
        <v>320</v>
      </c>
      <c r="E62" s="37">
        <v>1</v>
      </c>
      <c r="F62" s="22">
        <v>37.5</v>
      </c>
      <c r="J62" s="5"/>
    </row>
    <row r="63" spans="1:10" ht="19.5" customHeight="1" x14ac:dyDescent="0.2">
      <c r="A63" s="21"/>
      <c r="B63" s="68" t="s">
        <v>84</v>
      </c>
      <c r="C63" s="69"/>
      <c r="D63" s="69"/>
      <c r="E63" s="70"/>
      <c r="F63" s="22">
        <v>37.5</v>
      </c>
      <c r="J63" s="5"/>
    </row>
    <row r="64" spans="1:10" ht="38.25" customHeight="1" x14ac:dyDescent="0.2">
      <c r="A64" s="21">
        <v>37</v>
      </c>
      <c r="B64" s="24" t="s">
        <v>36</v>
      </c>
      <c r="C64" s="28" t="s">
        <v>18</v>
      </c>
      <c r="D64" s="28">
        <v>263</v>
      </c>
      <c r="E64" s="28">
        <v>1.5</v>
      </c>
      <c r="F64" s="22">
        <v>26.3</v>
      </c>
      <c r="J64" s="5"/>
    </row>
    <row r="65" spans="1:10" ht="18" customHeight="1" x14ac:dyDescent="0.2">
      <c r="A65" s="21"/>
      <c r="B65" s="68" t="s">
        <v>84</v>
      </c>
      <c r="C65" s="69"/>
      <c r="D65" s="69"/>
      <c r="E65" s="70"/>
      <c r="F65" s="22">
        <v>26.3</v>
      </c>
      <c r="J65" s="5"/>
    </row>
    <row r="66" spans="1:10" ht="39" customHeight="1" x14ac:dyDescent="0.2">
      <c r="A66" s="21">
        <v>38</v>
      </c>
      <c r="B66" s="24" t="s">
        <v>74</v>
      </c>
      <c r="C66" s="28" t="s">
        <v>18</v>
      </c>
      <c r="D66" s="28">
        <v>150</v>
      </c>
      <c r="E66" s="37">
        <v>5.5</v>
      </c>
      <c r="F66" s="22">
        <v>17</v>
      </c>
      <c r="I66" s="54"/>
      <c r="J66" s="5"/>
    </row>
    <row r="67" spans="1:10" ht="34.5" customHeight="1" x14ac:dyDescent="0.2">
      <c r="A67" s="21">
        <v>39</v>
      </c>
      <c r="B67" s="24" t="s">
        <v>75</v>
      </c>
      <c r="C67" s="28" t="s">
        <v>18</v>
      </c>
      <c r="D67" s="28">
        <v>172</v>
      </c>
      <c r="E67" s="37">
        <v>5</v>
      </c>
      <c r="F67" s="22">
        <v>18.2</v>
      </c>
      <c r="J67" s="5"/>
    </row>
    <row r="68" spans="1:10" ht="37.5" customHeight="1" x14ac:dyDescent="0.2">
      <c r="A68" s="21">
        <v>40</v>
      </c>
      <c r="B68" s="19" t="s">
        <v>76</v>
      </c>
      <c r="C68" s="28" t="s">
        <v>18</v>
      </c>
      <c r="D68" s="1">
        <v>850</v>
      </c>
      <c r="E68" s="2">
        <v>6</v>
      </c>
      <c r="F68" s="22">
        <v>9.3000000000000007</v>
      </c>
      <c r="I68" s="6"/>
      <c r="J68" s="5"/>
    </row>
    <row r="69" spans="1:10" ht="33.75" customHeight="1" x14ac:dyDescent="0.2">
      <c r="A69" s="39">
        <v>41</v>
      </c>
      <c r="B69" s="40" t="s">
        <v>19</v>
      </c>
      <c r="C69" s="41" t="s">
        <v>20</v>
      </c>
      <c r="D69" s="99" t="s">
        <v>37</v>
      </c>
      <c r="E69" s="100"/>
      <c r="F69" s="55">
        <v>20</v>
      </c>
      <c r="J69" s="5"/>
    </row>
    <row r="70" spans="1:10" ht="33" customHeight="1" x14ac:dyDescent="0.2">
      <c r="A70" s="21">
        <v>42</v>
      </c>
      <c r="B70" s="19" t="s">
        <v>21</v>
      </c>
      <c r="C70" s="1" t="s">
        <v>20</v>
      </c>
      <c r="D70" s="79" t="s">
        <v>38</v>
      </c>
      <c r="E70" s="79"/>
      <c r="F70" s="22">
        <v>5</v>
      </c>
      <c r="J70" s="5"/>
    </row>
    <row r="71" spans="1:10" ht="22.15" customHeight="1" x14ac:dyDescent="0.25">
      <c r="A71" s="80" t="s">
        <v>34</v>
      </c>
      <c r="B71" s="81"/>
      <c r="C71" s="81"/>
      <c r="D71" s="81"/>
      <c r="E71" s="82"/>
      <c r="F71" s="25">
        <f>SUM(F31,F32,F34,F36,F38,F39,F40,F41,F42,F43,F44,F45,F46,F47,F48,F49,F50,F52,F53,F54,F55,F56,F57,F59,F61,F62,F64,F66,F67,F68,F69,F70)</f>
        <v>1925.5999999999995</v>
      </c>
      <c r="J71" s="5"/>
    </row>
    <row r="72" spans="1:10" ht="22.15" customHeight="1" x14ac:dyDescent="0.2">
      <c r="A72" s="83" t="s">
        <v>22</v>
      </c>
      <c r="B72" s="84"/>
      <c r="C72" s="84"/>
      <c r="D72" s="84"/>
      <c r="E72" s="85"/>
      <c r="F72" s="22">
        <f>SUM(F38:F50,F52:F57,F59,F61:F62,F64,F66:F68)</f>
        <v>977.50000000000011</v>
      </c>
    </row>
    <row r="73" spans="1:10" ht="22.15" customHeight="1" thickBot="1" x14ac:dyDescent="0.25">
      <c r="A73" s="101" t="s">
        <v>12</v>
      </c>
      <c r="B73" s="102"/>
      <c r="C73" s="102"/>
      <c r="D73" s="102"/>
      <c r="E73" s="103"/>
      <c r="F73" s="42">
        <f>SUM(F37,F51,F58,F60,F63,F65,)</f>
        <v>245.4</v>
      </c>
      <c r="J73" s="5"/>
    </row>
    <row r="74" spans="1:10" ht="21.75" customHeight="1" thickBot="1" x14ac:dyDescent="0.25">
      <c r="A74" s="105" t="s">
        <v>23</v>
      </c>
      <c r="B74" s="106"/>
      <c r="C74" s="106"/>
      <c r="D74" s="106"/>
      <c r="E74" s="107"/>
      <c r="F74" s="43">
        <f>F28+F71</f>
        <v>3225.5999999999995</v>
      </c>
      <c r="J74" s="5"/>
    </row>
    <row r="75" spans="1:10" ht="22.15" customHeight="1" x14ac:dyDescent="0.2">
      <c r="A75" s="108" t="s">
        <v>24</v>
      </c>
      <c r="B75" s="84"/>
      <c r="C75" s="84"/>
      <c r="D75" s="84"/>
      <c r="E75" s="85"/>
      <c r="F75" s="25">
        <f>SUM(F28)</f>
        <v>1300</v>
      </c>
      <c r="J75" s="5"/>
    </row>
    <row r="76" spans="1:10" ht="22.15" customHeight="1" x14ac:dyDescent="0.2">
      <c r="A76" s="108" t="s">
        <v>25</v>
      </c>
      <c r="B76" s="109"/>
      <c r="C76" s="109"/>
      <c r="D76" s="109"/>
      <c r="E76" s="110"/>
      <c r="F76" s="25">
        <f>SUM(F71)</f>
        <v>1925.5999999999995</v>
      </c>
      <c r="J76" s="5"/>
    </row>
    <row r="77" spans="1:10" ht="22.15" customHeight="1" x14ac:dyDescent="0.2">
      <c r="A77" s="108" t="s">
        <v>26</v>
      </c>
      <c r="B77" s="109"/>
      <c r="C77" s="109"/>
      <c r="D77" s="109"/>
      <c r="E77" s="110"/>
      <c r="F77" s="25">
        <f>F29+F73</f>
        <v>323.10000000000002</v>
      </c>
      <c r="J77" s="5"/>
    </row>
    <row r="78" spans="1:10" ht="22.5" customHeight="1" thickBot="1" x14ac:dyDescent="0.25">
      <c r="A78" s="114" t="s">
        <v>27</v>
      </c>
      <c r="B78" s="115"/>
      <c r="C78" s="115"/>
      <c r="D78" s="115"/>
      <c r="E78" s="116"/>
      <c r="F78" s="44">
        <f>F28+F72</f>
        <v>2277.5</v>
      </c>
      <c r="J78" s="5"/>
    </row>
    <row r="79" spans="1:10" s="8" customFormat="1" ht="15.6" customHeight="1" x14ac:dyDescent="0.2">
      <c r="A79" s="45"/>
      <c r="B79" s="117" t="s">
        <v>87</v>
      </c>
      <c r="C79" s="117"/>
      <c r="D79" s="117"/>
      <c r="E79" s="117"/>
      <c r="F79" s="117"/>
      <c r="J79" s="6"/>
    </row>
    <row r="80" spans="1:10" ht="27.6" customHeight="1" x14ac:dyDescent="0.2">
      <c r="A80" s="45"/>
      <c r="B80" s="10"/>
      <c r="C80" s="112"/>
      <c r="D80" s="113"/>
      <c r="E80" s="113"/>
      <c r="F80" s="113"/>
    </row>
    <row r="81" spans="1:7" ht="27.6" customHeight="1" x14ac:dyDescent="0.2">
      <c r="A81" s="45"/>
      <c r="B81" s="46"/>
      <c r="C81" s="113"/>
      <c r="D81" s="113"/>
      <c r="E81" s="113"/>
      <c r="F81" s="113"/>
    </row>
    <row r="82" spans="1:7" ht="27.6" customHeight="1" x14ac:dyDescent="0.2">
      <c r="A82" s="45"/>
      <c r="B82" s="47"/>
      <c r="C82" s="111"/>
      <c r="D82" s="111"/>
      <c r="E82" s="111"/>
      <c r="F82" s="111"/>
      <c r="G82" s="48"/>
    </row>
    <row r="83" spans="1:7" ht="15.6" customHeight="1" x14ac:dyDescent="0.2">
      <c r="A83" s="45"/>
      <c r="B83" s="104"/>
      <c r="C83" s="104"/>
      <c r="D83" s="104"/>
      <c r="E83" s="104"/>
      <c r="F83" s="104"/>
    </row>
    <row r="84" spans="1:7" ht="15.6" customHeight="1" x14ac:dyDescent="0.2">
      <c r="A84" s="58"/>
      <c r="B84" s="58"/>
      <c r="C84" s="10"/>
      <c r="D84" s="9"/>
      <c r="E84" s="9"/>
      <c r="F84" s="49"/>
    </row>
    <row r="85" spans="1:7" x14ac:dyDescent="0.2">
      <c r="A85" s="56"/>
      <c r="B85" s="57"/>
      <c r="C85" s="50"/>
      <c r="D85" s="9"/>
      <c r="E85" s="9"/>
      <c r="F85" s="49"/>
    </row>
    <row r="86" spans="1:7" x14ac:dyDescent="0.2">
      <c r="A86" s="45"/>
      <c r="B86" s="45"/>
      <c r="C86" s="10"/>
      <c r="D86" s="9"/>
      <c r="E86" s="9"/>
      <c r="F86" s="49"/>
    </row>
    <row r="87" spans="1:7" x14ac:dyDescent="0.2">
      <c r="A87" s="45"/>
      <c r="B87" s="45"/>
      <c r="C87" s="10"/>
      <c r="D87" s="9"/>
      <c r="E87" s="9"/>
      <c r="F87" s="49"/>
    </row>
    <row r="88" spans="1:7" x14ac:dyDescent="0.2">
      <c r="A88" s="45"/>
      <c r="B88" s="45"/>
      <c r="C88" s="10"/>
      <c r="D88" s="9"/>
      <c r="E88" s="9"/>
      <c r="F88" s="49"/>
    </row>
  </sheetData>
  <mergeCells count="49">
    <mergeCell ref="A73:E73"/>
    <mergeCell ref="A72:E72"/>
    <mergeCell ref="B83:F83"/>
    <mergeCell ref="A74:E74"/>
    <mergeCell ref="A77:E77"/>
    <mergeCell ref="C82:F82"/>
    <mergeCell ref="C80:F80"/>
    <mergeCell ref="C81:F81"/>
    <mergeCell ref="A78:E78"/>
    <mergeCell ref="A75:E75"/>
    <mergeCell ref="A76:E76"/>
    <mergeCell ref="B79:F79"/>
    <mergeCell ref="D34:E34"/>
    <mergeCell ref="B37:E37"/>
    <mergeCell ref="D36:E36"/>
    <mergeCell ref="D69:E69"/>
    <mergeCell ref="B58:E58"/>
    <mergeCell ref="B60:E60"/>
    <mergeCell ref="B51:E51"/>
    <mergeCell ref="A35:E35"/>
    <mergeCell ref="A33:E33"/>
    <mergeCell ref="A3:B3"/>
    <mergeCell ref="A4:B5"/>
    <mergeCell ref="D5:F5"/>
    <mergeCell ref="A7:F7"/>
    <mergeCell ref="D3:F3"/>
    <mergeCell ref="D4:F4"/>
    <mergeCell ref="B16:E16"/>
    <mergeCell ref="A6:G6"/>
    <mergeCell ref="A9:A10"/>
    <mergeCell ref="B9:B10"/>
    <mergeCell ref="C9:C10"/>
    <mergeCell ref="D32:E32"/>
    <mergeCell ref="A84:B84"/>
    <mergeCell ref="D9:E9"/>
    <mergeCell ref="F9:F10"/>
    <mergeCell ref="A12:F12"/>
    <mergeCell ref="A28:E28"/>
    <mergeCell ref="B14:E14"/>
    <mergeCell ref="A30:F30"/>
    <mergeCell ref="D31:E31"/>
    <mergeCell ref="B63:E63"/>
    <mergeCell ref="B65:E65"/>
    <mergeCell ref="B24:E24"/>
    <mergeCell ref="B26:E26"/>
    <mergeCell ref="A29:E29"/>
    <mergeCell ref="B20:E20"/>
    <mergeCell ref="D70:E70"/>
    <mergeCell ref="A71:E71"/>
  </mergeCells>
  <pageMargins left="1.1811023622047243" right="0.39370078740157483" top="0.78740157480314965" bottom="0.78740157480314965" header="0" footer="0"/>
  <pageSetup paperSize="9" scale="71" fitToHeight="0" orientation="portrait" r:id="rId1"/>
  <rowBreaks count="2" manualBreakCount="2">
    <brk id="33" max="5" man="1"/>
    <brk id="63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AC3CB78FF70C458439D75B4A23944F" ma:contentTypeVersion="13" ma:contentTypeDescription="Kurkite naują dokumentą." ma:contentTypeScope="" ma:versionID="0cffd71ac551bb5a9df76411003cd0b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bf1d6d21d1c80f19618a65a0db40c8df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9526d0-5d08-47f3-a92e-667f2acfc1f0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Props1.xml><?xml version="1.0" encoding="utf-8"?>
<ds:datastoreItem xmlns:ds="http://schemas.openxmlformats.org/officeDocument/2006/customXml" ds:itemID="{1D27420E-77B8-497C-B743-691DDEC457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07A9C-A110-4DF4-903D-01256470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f2afb-9b57-41de-8379-8ff12c3189b6"/>
    <ds:schemaRef ds:uri="19087870-50ab-4a66-bc64-4be2dafd3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E0578-EAAC-4272-AC87-B6ABFDAA25CC}">
  <ds:schemaRefs>
    <ds:schemaRef ds:uri="http://schemas.microsoft.com/office/2006/metadata/properties"/>
    <ds:schemaRef ds:uri="http://schemas.microsoft.com/office/infopath/2007/PartnerControls"/>
    <ds:schemaRef ds:uri="8e6f2afb-9b57-41de-8379-8ff12c3189b6"/>
    <ds:schemaRef ds:uri="19087870-50ab-4a66-bc64-4be2dafd3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OS pvz.-2026</vt:lpstr>
      <vt:lpstr>'OS pvz.-2026'!Print_Area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2026-04-14T12:58:52Z</cp:lastPrinted>
  <dcterms:created xsi:type="dcterms:W3CDTF">2015-01-20T11:58:13Z</dcterms:created>
  <dcterms:modified xsi:type="dcterms:W3CDTF">2026-04-17T05:29:50Z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