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iva.ulianskiene\Desktop\Ketv.pask_\2026\pirminis\"/>
    </mc:Choice>
  </mc:AlternateContent>
  <xr:revisionPtr revIDLastSave="0" documentId="13_ncr:1_{F93E4008-A348-40D3-90AC-2DE98BAB3F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2" r:id="rId1"/>
  </sheets>
  <calcPr calcId="181029"/>
</workbook>
</file>

<file path=xl/calcChain.xml><?xml version="1.0" encoding="utf-8"?>
<calcChain xmlns="http://schemas.openxmlformats.org/spreadsheetml/2006/main">
  <c r="I97" i="2" l="1"/>
  <c r="I96" i="2"/>
  <c r="M95" i="2"/>
  <c r="L95" i="2"/>
  <c r="K95" i="2"/>
  <c r="K94" i="2" s="1"/>
  <c r="J95" i="2"/>
  <c r="I95" i="2" s="1"/>
  <c r="M94" i="2"/>
  <c r="L94" i="2"/>
  <c r="J94" i="2"/>
  <c r="I94" i="2" s="1"/>
  <c r="I93" i="2"/>
  <c r="I92" i="2"/>
  <c r="M91" i="2"/>
  <c r="M90" i="2" s="1"/>
  <c r="M89" i="2" s="1"/>
  <c r="M87" i="2" s="1"/>
  <c r="L91" i="2"/>
  <c r="K91" i="2"/>
  <c r="K90" i="2" s="1"/>
  <c r="K89" i="2" s="1"/>
  <c r="K87" i="2" s="1"/>
  <c r="J91" i="2"/>
  <c r="L90" i="2"/>
  <c r="L89" i="2" s="1"/>
  <c r="L87" i="2" s="1"/>
  <c r="J90" i="2"/>
  <c r="I88" i="2"/>
  <c r="J86" i="2"/>
  <c r="I85" i="2"/>
  <c r="I84" i="2"/>
  <c r="I83" i="2"/>
  <c r="I82" i="2"/>
  <c r="I81" i="2"/>
  <c r="I80" i="2"/>
  <c r="I79" i="2"/>
  <c r="I78" i="2"/>
  <c r="M77" i="2"/>
  <c r="M76" i="2" s="1"/>
  <c r="M86" i="2" s="1"/>
  <c r="L77" i="2"/>
  <c r="K77" i="2"/>
  <c r="K76" i="2" s="1"/>
  <c r="K86" i="2" s="1"/>
  <c r="J77" i="2"/>
  <c r="L76" i="2"/>
  <c r="L86" i="2" s="1"/>
  <c r="J76" i="2"/>
  <c r="I75" i="2"/>
  <c r="I74" i="2"/>
  <c r="I73" i="2"/>
  <c r="M72" i="2"/>
  <c r="I72" i="2" s="1"/>
  <c r="L72" i="2"/>
  <c r="K72" i="2"/>
  <c r="J72" i="2"/>
  <c r="I71" i="2"/>
  <c r="I70" i="2"/>
  <c r="I69" i="2"/>
  <c r="I68" i="2"/>
  <c r="I67" i="2"/>
  <c r="I66" i="2"/>
  <c r="I65" i="2"/>
  <c r="M64" i="2"/>
  <c r="L64" i="2"/>
  <c r="K64" i="2"/>
  <c r="J64" i="2"/>
  <c r="I64" i="2"/>
  <c r="I63" i="2"/>
  <c r="I62" i="2"/>
  <c r="I61" i="2"/>
  <c r="I60" i="2"/>
  <c r="M59" i="2"/>
  <c r="I59" i="2" s="1"/>
  <c r="L59" i="2"/>
  <c r="K59" i="2"/>
  <c r="J59" i="2"/>
  <c r="I58" i="2"/>
  <c r="I57" i="2"/>
  <c r="I56" i="2"/>
  <c r="I55" i="2"/>
  <c r="M54" i="2"/>
  <c r="L54" i="2"/>
  <c r="K54" i="2"/>
  <c r="J54" i="2"/>
  <c r="I54" i="2" s="1"/>
  <c r="L53" i="2"/>
  <c r="K53" i="2"/>
  <c r="K52" i="2" s="1"/>
  <c r="L52" i="2"/>
  <c r="I51" i="2"/>
  <c r="I50" i="2"/>
  <c r="I49" i="2"/>
  <c r="I48" i="2"/>
  <c r="I47" i="2"/>
  <c r="M46" i="2"/>
  <c r="M45" i="2" s="1"/>
  <c r="M37" i="2" s="1"/>
  <c r="L46" i="2"/>
  <c r="K46" i="2"/>
  <c r="K45" i="2" s="1"/>
  <c r="J46" i="2"/>
  <c r="L45" i="2"/>
  <c r="J45" i="2"/>
  <c r="I44" i="2"/>
  <c r="I43" i="2"/>
  <c r="I42" i="2"/>
  <c r="I41" i="2"/>
  <c r="I40" i="2"/>
  <c r="M39" i="2"/>
  <c r="L39" i="2"/>
  <c r="K39" i="2"/>
  <c r="K38" i="2" s="1"/>
  <c r="J39" i="2"/>
  <c r="M38" i="2"/>
  <c r="L38" i="2"/>
  <c r="J38" i="2"/>
  <c r="I38" i="2" s="1"/>
  <c r="I36" i="2"/>
  <c r="I35" i="2"/>
  <c r="M34" i="2"/>
  <c r="L34" i="2"/>
  <c r="K34" i="2"/>
  <c r="J34" i="2"/>
  <c r="I34" i="2" s="1"/>
  <c r="I33" i="2"/>
  <c r="I32" i="2"/>
  <c r="M31" i="2"/>
  <c r="L31" i="2"/>
  <c r="K31" i="2"/>
  <c r="J31" i="2"/>
  <c r="I31" i="2" s="1"/>
  <c r="I30" i="2"/>
  <c r="I29" i="2"/>
  <c r="M28" i="2"/>
  <c r="L28" i="2"/>
  <c r="K28" i="2"/>
  <c r="J28" i="2"/>
  <c r="I28" i="2"/>
  <c r="I26" i="2"/>
  <c r="I25" i="2"/>
  <c r="I24" i="2"/>
  <c r="I23" i="2"/>
  <c r="I22" i="2"/>
  <c r="I21" i="2"/>
  <c r="M20" i="2"/>
  <c r="L20" i="2"/>
  <c r="I20" i="2" s="1"/>
  <c r="K20" i="2"/>
  <c r="J20" i="2"/>
  <c r="I19" i="2"/>
  <c r="I18" i="2"/>
  <c r="M17" i="2"/>
  <c r="L17" i="2"/>
  <c r="I17" i="2" s="1"/>
  <c r="K17" i="2"/>
  <c r="J17" i="2"/>
  <c r="I16" i="2"/>
  <c r="I15" i="2"/>
  <c r="I14" i="2"/>
  <c r="M13" i="2"/>
  <c r="L13" i="2"/>
  <c r="L12" i="2" s="1"/>
  <c r="K13" i="2"/>
  <c r="J13" i="2"/>
  <c r="M12" i="2"/>
  <c r="M9" i="2" s="1"/>
  <c r="K12" i="2"/>
  <c r="J12" i="2"/>
  <c r="I11" i="2"/>
  <c r="M10" i="2"/>
  <c r="L10" i="2"/>
  <c r="K10" i="2"/>
  <c r="K9" i="2" s="1"/>
  <c r="J10" i="2"/>
  <c r="I10" i="2" s="1"/>
  <c r="I90" i="2" l="1"/>
  <c r="J89" i="2"/>
  <c r="I91" i="2"/>
  <c r="I76" i="2"/>
  <c r="I86" i="2"/>
  <c r="I77" i="2"/>
  <c r="M53" i="2"/>
  <c r="M52" i="2" s="1"/>
  <c r="J53" i="2"/>
  <c r="I45" i="2"/>
  <c r="M27" i="2"/>
  <c r="K37" i="2"/>
  <c r="K27" i="2" s="1"/>
  <c r="L37" i="2"/>
  <c r="L27" i="2" s="1"/>
  <c r="I46" i="2"/>
  <c r="J37" i="2"/>
  <c r="I39" i="2"/>
  <c r="I12" i="2"/>
  <c r="L9" i="2"/>
  <c r="J9" i="2"/>
  <c r="I13" i="2"/>
  <c r="J87" i="2" l="1"/>
  <c r="I87" i="2" s="1"/>
  <c r="I89" i="2"/>
  <c r="I53" i="2"/>
  <c r="J52" i="2"/>
  <c r="I52" i="2" s="1"/>
  <c r="I37" i="2"/>
  <c r="J27" i="2"/>
  <c r="I27" i="2" s="1"/>
  <c r="I9" i="2"/>
</calcChain>
</file>

<file path=xl/sharedStrings.xml><?xml version="1.0" encoding="utf-8"?>
<sst xmlns="http://schemas.openxmlformats.org/spreadsheetml/2006/main" count="264" uniqueCount="101">
  <si>
    <t>(tūkst.eur)</t>
  </si>
  <si>
    <t>Pajamų klasifikacijos kodas</t>
  </si>
  <si>
    <t>Pavadinimas</t>
  </si>
  <si>
    <t>Eil. Nr.</t>
  </si>
  <si>
    <t>Patvirtintas planas</t>
  </si>
  <si>
    <t>iš to skaičiaus ketvirčiais</t>
  </si>
  <si>
    <t>I</t>
  </si>
  <si>
    <t>II</t>
  </si>
  <si>
    <t>III</t>
  </si>
  <si>
    <t>IV</t>
  </si>
  <si>
    <t xml:space="preserve">Pajamų ir pelno mokesčiai </t>
  </si>
  <si>
    <t>Gyventojų pajamų mokestis</t>
  </si>
  <si>
    <t>1</t>
  </si>
  <si>
    <t>3</t>
  </si>
  <si>
    <t xml:space="preserve">Turto mokesčiai </t>
  </si>
  <si>
    <t>Žemės mokestis</t>
  </si>
  <si>
    <t>Fizinių asmenų žemės mokestis</t>
  </si>
  <si>
    <t>Juridinių asmenų žemės mokestis</t>
  </si>
  <si>
    <t>2</t>
  </si>
  <si>
    <t xml:space="preserve">Paveldimo turto mokestis </t>
  </si>
  <si>
    <t xml:space="preserve">Nekilnojamojo turto mokestis </t>
  </si>
  <si>
    <t>4</t>
  </si>
  <si>
    <t xml:space="preserve">Prekių ir paslaugų mokesčiai </t>
  </si>
  <si>
    <t>Loterijų ir lošimų mokesčiai</t>
  </si>
  <si>
    <t>Mokesčiai už aplinkos teršimą</t>
  </si>
  <si>
    <t>Kiti mokesčiai</t>
  </si>
  <si>
    <t xml:space="preserve">Dotacijos iš tarptautinių organizacijų </t>
  </si>
  <si>
    <t>Europos Sąjungos finansinės paramos lėšos</t>
  </si>
  <si>
    <t>Europos Sąjungos finansinės paramos lėšos turtui įsigyti</t>
  </si>
  <si>
    <t>Valstybinėms (valstybės perduotoms savivaldybėms) funkcijoms atlikti</t>
  </si>
  <si>
    <t>Kita tikslinė dotacija</t>
  </si>
  <si>
    <t xml:space="preserve">Dotacijos iš kitų valdžios sektoriaus subjektų turtui įsigyti </t>
  </si>
  <si>
    <t>Valstybinėms (perduotoms savivaldybėms) funkcijoms atlikti</t>
  </si>
  <si>
    <t>Dotacija savivaldybėms iš Europos Sąjungos, kitos tarptautinės finansinės paramos ir bendrojo finansavimo lėšų turtui įsigyti</t>
  </si>
  <si>
    <t xml:space="preserve">Kitos dotacijos turtui įsigyti  </t>
  </si>
  <si>
    <t xml:space="preserve">Palūkanos  </t>
  </si>
  <si>
    <t>Palūkanos už paskolas</t>
  </si>
  <si>
    <t>Palūkanos už indėlius, depozitus ir sąskaitų likučius</t>
  </si>
  <si>
    <t>Dividendai ir kitos pelno įmokos</t>
  </si>
  <si>
    <t xml:space="preserve">Nuomos mokestis už valstybinę žemę </t>
  </si>
  <si>
    <t>Mokesčiai už valstybinius gamtos išteklius</t>
  </si>
  <si>
    <t>Mokestis už medžiojamųjų gyvūnų išteklius</t>
  </si>
  <si>
    <t>Kiti mokesčiai už valstybinius gamtos išteklius</t>
  </si>
  <si>
    <t>Angliavandenilių išteklių mokestis</t>
  </si>
  <si>
    <t>Pajamos už prekes ir paslaugas</t>
  </si>
  <si>
    <t xml:space="preserve">Biudžetinių įstaigų pajamos už prekes ir paslaugas </t>
  </si>
  <si>
    <t>Pajamos už ilgalaikio ir trumpalaikio materialiojo turto nuomą</t>
  </si>
  <si>
    <t>Įmokos už išlaikymą švietimo, socialinės apsaugos ir kitose įstaigose</t>
  </si>
  <si>
    <t>Valstybės rinkliava</t>
  </si>
  <si>
    <t>Vietinė rinkliava</t>
  </si>
  <si>
    <t>Kitos pajamos</t>
  </si>
  <si>
    <t>Pajamos iš baudų, konfiskuoto turto ir kitų netesybų</t>
  </si>
  <si>
    <t xml:space="preserve">Ilgalaikio materialiojo turto realizavimo pajamos </t>
  </si>
  <si>
    <t xml:space="preserve">Žemės realizavimo pajamos </t>
  </si>
  <si>
    <t>Pastatų ir statinių realizavimo pajamos</t>
  </si>
  <si>
    <t>Mašinų ir įrenginių realizavimo pajamos</t>
  </si>
  <si>
    <t>Kito ilgalaikio materialiojo turto realizavimo pajamos</t>
  </si>
  <si>
    <t>Nematerialiojo turto realizavimo pajamos</t>
  </si>
  <si>
    <t>Atsargų realizavimo pajamos</t>
  </si>
  <si>
    <t>Biologinio turto ir žemės gelmių realizavimo pajamos</t>
  </si>
  <si>
    <t xml:space="preserve">Finansinio turto sumažėjimo pajamos (finansinio turto pardavimo pajamos/ grįžusios finansinės investicijos) </t>
  </si>
  <si>
    <t>Vidaus finansinių įsipareigojimų prisiėmimo pajamos (pasiskolinta iš kreditorių rezidentų)</t>
  </si>
  <si>
    <t>Paskolos (gautos)</t>
  </si>
  <si>
    <t>Trumpalaikės paskolos (gautos)</t>
  </si>
  <si>
    <t>Ilgalaikės paskolos (gautos)</t>
  </si>
  <si>
    <t>PATVIRTINTA</t>
  </si>
  <si>
    <t>Užsienio finansinių įsipareigojimų prisiėmimo pajamos (pasiskolinta iš kreditorių nerezidentų)</t>
  </si>
  <si>
    <t xml:space="preserve">Panevėžio rajono savivaldybės 
mero
2026 m. balandžio      d. potvarkiu Nr. </t>
  </si>
  <si>
    <t>PANEVĖŽIO RAJONO SAVIVALDYBĖS 2026 METŲ BIUDŽETO PAJAMŲ PASKIRSTYMAS 
KETVIRČIAIS</t>
  </si>
  <si>
    <t>Mokesčiai  (2+4+12)</t>
  </si>
  <si>
    <t>Fizinių asmenų nekilnojamojo turto mokestis</t>
  </si>
  <si>
    <t>Juridinių asmenų nekilnojamojo turto mokestis</t>
  </si>
  <si>
    <t>Atskaitymai nuo pajamų pagal Lietuvos Respublikos miškų įstatymą</t>
  </si>
  <si>
    <t>Mokestis už Lietuvos Respublikoje įregistruotas krovinines transporto priemones</t>
  </si>
  <si>
    <t>Motorinių transporto priemonių registracijos mokesčiai</t>
  </si>
  <si>
    <t>Dotacijos (20+23+26+29)</t>
  </si>
  <si>
    <t xml:space="preserve">Dotacijos iš užsienio </t>
  </si>
  <si>
    <t>Dotacijos iš užsienio valstybių einamosioms išlaidoms apmokėti</t>
  </si>
  <si>
    <t xml:space="preserve">Dotacijos iš užsienio valstybių turtui įsigyti </t>
  </si>
  <si>
    <t>Dotacijos iš tarptautinių organizacijų einamosioms išlaidoms apmokėti</t>
  </si>
  <si>
    <t>Dotacijos iš tarptautinių organizacijų turtui įsigyti</t>
  </si>
  <si>
    <t>Europos Sąjungos finansinės paramos lėšos einamosioms išlaidoms apmokėti</t>
  </si>
  <si>
    <t xml:space="preserve">Dotacijos iš kitų valdžios sektoriaus subjektų (30+37)  </t>
  </si>
  <si>
    <t>Dotacijos iš kitų valdžios sektoriaus subjektų einamosioms išlaidoms apmokėti</t>
  </si>
  <si>
    <t>Speciali tikslinė dotacija savivaldybėms einamosioms išlaidoms apmokėti –  iš viso (32 + 33 + 34)</t>
  </si>
  <si>
    <t>Ugdymo reikmėms finansuoti</t>
  </si>
  <si>
    <t>Dotacija savivaldybėms iš Europos Sąjungos, kitos tarptautinės finansinės paramos ir bendrojo finansavimo lėšų einamosioms išlaidoms apmokėti</t>
  </si>
  <si>
    <t>Kitos dotacijos einamosioms išlaidoms apmokėti</t>
  </si>
  <si>
    <t>Speciali tikslinė dotacija savivaldybėms turtui įsigyti - iš viso (39+40+41)</t>
  </si>
  <si>
    <t>Kitos pajamos  (45+56+63+64)</t>
  </si>
  <si>
    <t>Turto pajamos (46+49+50+51+55)</t>
  </si>
  <si>
    <t>Pajamos iš patikėjimo teise perduoto valstybės turto</t>
  </si>
  <si>
    <t>Infrastruktūros plėtros įmokos</t>
  </si>
  <si>
    <t>Valstybės ir savivaldybių įmonių valdybų narių atlygis</t>
  </si>
  <si>
    <t>Pajamos už valstybinės žemės nuomininkų mokamą atlyginimą už galimybę statyti valstybinėje žemėje naujus ir (ar) rekonstruoti esamus statinius ar įrenginius</t>
  </si>
  <si>
    <t>Materialiojo ir nematerialiojo turto realizavimo pajamos (69+75+76+77)</t>
  </si>
  <si>
    <t>Kilnojamųjų ir nekilnojamųjų kultūros ir kitų vertybių realizavimo pajamos</t>
  </si>
  <si>
    <t>IŠ VISO PAJAMŲ (1+19+44+68)</t>
  </si>
  <si>
    <t>ĮPLAUKOS IŠ FINANSINIO TURTO IR ĮSIPAREIGOJIMŲ (80+81)</t>
  </si>
  <si>
    <t xml:space="preserve">Finansinių įsipareigojimų prisiėmino pajamos (skolinimasis) (82+86) </t>
  </si>
  <si>
    <t>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</si>
</sst>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8" x14ac:knownFonts="1">
    <font>
      <sz val="10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sz val="7"/>
      <name val="Times New Roman"/>
      <charset val="1"/>
    </font>
    <font>
      <b/>
      <sz val="9"/>
      <name val="Times New Roman"/>
      <charset val="1"/>
    </font>
    <font>
      <b/>
      <sz val="8"/>
      <name val="Times New Roman"/>
      <charset val="1"/>
    </font>
    <font>
      <b/>
      <sz val="7"/>
      <name val="Times New Roman"/>
      <charset val="1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7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8"/>
      <name val="Times New Roman"/>
      <charset val="1"/>
    </font>
    <font>
      <i/>
      <sz val="8"/>
      <name val="Times New Roman"/>
      <charset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protection locked="0"/>
    </xf>
    <xf numFmtId="0" fontId="1" fillId="0" borderId="0">
      <alignment vertical="top"/>
      <protection locked="0"/>
    </xf>
  </cellStyleXfs>
  <cellXfs count="93">
    <xf numFmtId="0" fontId="1" fillId="0" borderId="0" xfId="0" applyFont="1" applyAlignment="1">
      <alignment vertical="top"/>
      <protection locked="0"/>
    </xf>
    <xf numFmtId="0" fontId="2" fillId="0" borderId="0" xfId="0" applyFont="1" applyProtection="1"/>
    <xf numFmtId="49" fontId="3" fillId="0" borderId="0" xfId="0" applyNumberFormat="1" applyFont="1" applyAlignment="1" applyProtection="1">
      <alignment horizontal="right"/>
    </xf>
    <xf numFmtId="49" fontId="4" fillId="0" borderId="0" xfId="0" applyNumberFormat="1" applyFont="1" applyAlignment="1">
      <alignment horizontal="center"/>
      <protection locked="0"/>
    </xf>
    <xf numFmtId="0" fontId="9" fillId="0" borderId="0" xfId="0" applyFont="1" applyAlignment="1">
      <alignment vertical="top"/>
      <protection locked="0"/>
    </xf>
    <xf numFmtId="49" fontId="13" fillId="0" borderId="1" xfId="0" applyNumberFormat="1" applyFont="1" applyBorder="1" applyAlignment="1" applyProtection="1">
      <alignment horizontal="center" vertical="center"/>
    </xf>
    <xf numFmtId="49" fontId="15" fillId="0" borderId="1" xfId="0" applyNumberFormat="1" applyFont="1" applyBorder="1" applyAlignment="1" applyProtection="1">
      <alignment horizontal="center" vertical="center"/>
    </xf>
    <xf numFmtId="49" fontId="13" fillId="0" borderId="13" xfId="0" applyNumberFormat="1" applyFont="1" applyBorder="1" applyAlignment="1" applyProtection="1">
      <alignment horizontal="center" vertical="center"/>
    </xf>
    <xf numFmtId="164" fontId="7" fillId="0" borderId="14" xfId="1" applyNumberFormat="1" applyFont="1" applyBorder="1" applyAlignment="1" applyProtection="1">
      <alignment horizontal="right" vertical="center" wrapText="1"/>
    </xf>
    <xf numFmtId="164" fontId="7" fillId="0" borderId="15" xfId="1" applyNumberFormat="1" applyFont="1" applyBorder="1" applyAlignment="1" applyProtection="1">
      <alignment horizontal="right" vertical="center"/>
    </xf>
    <xf numFmtId="164" fontId="7" fillId="0" borderId="14" xfId="1" applyNumberFormat="1" applyFont="1" applyBorder="1" applyAlignment="1" applyProtection="1">
      <alignment horizontal="right" vertical="center"/>
    </xf>
    <xf numFmtId="164" fontId="3" fillId="0" borderId="14" xfId="1" applyNumberFormat="1" applyFont="1" applyBorder="1" applyAlignment="1" applyProtection="1">
      <alignment horizontal="right" vertical="center" wrapText="1"/>
    </xf>
    <xf numFmtId="164" fontId="3" fillId="0" borderId="14" xfId="1" applyNumberFormat="1" applyFont="1" applyBorder="1" applyAlignment="1">
      <alignment horizontal="right" vertical="center"/>
      <protection locked="0"/>
    </xf>
    <xf numFmtId="164" fontId="3" fillId="0" borderId="14" xfId="1" applyNumberFormat="1" applyFont="1" applyBorder="1" applyAlignment="1" applyProtection="1">
      <alignment horizontal="right" vertical="center"/>
    </xf>
    <xf numFmtId="164" fontId="7" fillId="0" borderId="14" xfId="1" applyNumberFormat="1" applyFont="1" applyBorder="1" applyAlignment="1">
      <alignment horizontal="right" vertical="center"/>
      <protection locked="0"/>
    </xf>
    <xf numFmtId="3" fontId="7" fillId="0" borderId="14" xfId="1" applyNumberFormat="1" applyFont="1" applyBorder="1" applyAlignment="1" applyProtection="1">
      <alignment horizontal="center" vertical="center" wrapText="1"/>
    </xf>
    <xf numFmtId="3" fontId="7" fillId="0" borderId="14" xfId="1" applyNumberFormat="1" applyFont="1" applyBorder="1" applyAlignment="1" applyProtection="1">
      <alignment horizontal="center" vertical="center"/>
    </xf>
    <xf numFmtId="49" fontId="16" fillId="0" borderId="14" xfId="1" applyNumberFormat="1" applyFont="1" applyBorder="1" applyAlignment="1" applyProtection="1">
      <alignment horizontal="left" vertical="center" wrapText="1"/>
    </xf>
    <xf numFmtId="3" fontId="8" fillId="0" borderId="14" xfId="1" applyNumberFormat="1" applyFont="1" applyBorder="1" applyAlignment="1" applyProtection="1">
      <alignment horizontal="center" vertical="center" wrapText="1"/>
    </xf>
    <xf numFmtId="3" fontId="6" fillId="0" borderId="14" xfId="1" applyNumberFormat="1" applyFont="1" applyBorder="1" applyAlignment="1" applyProtection="1">
      <alignment horizontal="center" vertical="center" wrapText="1"/>
    </xf>
    <xf numFmtId="3" fontId="3" fillId="0" borderId="14" xfId="1" applyNumberFormat="1" applyFont="1" applyBorder="1" applyAlignment="1" applyProtection="1">
      <alignment horizontal="center" vertical="center" wrapText="1"/>
    </xf>
    <xf numFmtId="49" fontId="17" fillId="0" borderId="14" xfId="1" applyNumberFormat="1" applyFont="1" applyBorder="1" applyAlignment="1" applyProtection="1">
      <alignment horizontal="left" vertical="center" wrapText="1"/>
    </xf>
    <xf numFmtId="3" fontId="5" fillId="0" borderId="14" xfId="1" applyNumberFormat="1" applyFont="1" applyBorder="1" applyAlignment="1" applyProtection="1">
      <alignment horizontal="center" vertical="center" wrapText="1"/>
    </xf>
    <xf numFmtId="3" fontId="3" fillId="0" borderId="14" xfId="1" applyNumberFormat="1" applyFont="1" applyBorder="1" applyAlignment="1" applyProtection="1">
      <alignment horizontal="center" vertical="center"/>
    </xf>
    <xf numFmtId="164" fontId="7" fillId="0" borderId="16" xfId="1" applyNumberFormat="1" applyFont="1" applyBorder="1" applyAlignment="1" applyProtection="1">
      <alignment horizontal="right" vertical="center"/>
    </xf>
    <xf numFmtId="164" fontId="7" fillId="0" borderId="17" xfId="1" applyNumberFormat="1" applyFont="1" applyBorder="1" applyAlignment="1" applyProtection="1">
      <alignment horizontal="right" vertical="center"/>
    </xf>
    <xf numFmtId="164" fontId="3" fillId="0" borderId="17" xfId="1" applyNumberFormat="1" applyFont="1" applyBorder="1" applyAlignment="1">
      <alignment horizontal="right" vertical="center"/>
      <protection locked="0"/>
    </xf>
    <xf numFmtId="164" fontId="3" fillId="0" borderId="17" xfId="1" applyNumberFormat="1" applyFont="1" applyBorder="1" applyAlignment="1" applyProtection="1">
      <alignment horizontal="right" vertical="center"/>
    </xf>
    <xf numFmtId="164" fontId="7" fillId="0" borderId="17" xfId="1" applyNumberFormat="1" applyFont="1" applyBorder="1" applyAlignment="1">
      <alignment horizontal="right" vertical="center"/>
      <protection locked="0"/>
    </xf>
    <xf numFmtId="3" fontId="6" fillId="0" borderId="18" xfId="1" applyNumberFormat="1" applyFont="1" applyBorder="1" applyAlignment="1" applyProtection="1">
      <alignment horizontal="center" vertical="center" wrapText="1"/>
    </xf>
    <xf numFmtId="3" fontId="3" fillId="0" borderId="18" xfId="1" applyNumberFormat="1" applyFont="1" applyBorder="1" applyAlignment="1" applyProtection="1">
      <alignment horizontal="center" vertical="center" wrapText="1"/>
    </xf>
    <xf numFmtId="3" fontId="3" fillId="0" borderId="18" xfId="1" applyNumberFormat="1" applyFont="1" applyBorder="1" applyAlignment="1" applyProtection="1">
      <alignment horizontal="center" vertical="center"/>
    </xf>
    <xf numFmtId="3" fontId="7" fillId="0" borderId="18" xfId="1" applyNumberFormat="1" applyFont="1" applyBorder="1" applyAlignment="1" applyProtection="1">
      <alignment horizontal="center" vertical="center"/>
    </xf>
    <xf numFmtId="3" fontId="3" fillId="0" borderId="19" xfId="1" applyNumberFormat="1" applyFont="1" applyBorder="1" applyAlignment="1" applyProtection="1">
      <alignment horizontal="center" vertical="center"/>
    </xf>
    <xf numFmtId="3" fontId="3" fillId="0" borderId="20" xfId="1" applyNumberFormat="1" applyFont="1" applyBorder="1" applyAlignment="1" applyProtection="1">
      <alignment horizontal="center" vertical="center"/>
    </xf>
    <xf numFmtId="49" fontId="17" fillId="0" borderId="20" xfId="1" applyNumberFormat="1" applyFont="1" applyBorder="1" applyAlignment="1" applyProtection="1">
      <alignment horizontal="left" vertical="center" wrapText="1"/>
    </xf>
    <xf numFmtId="3" fontId="5" fillId="0" borderId="20" xfId="1" applyNumberFormat="1" applyFont="1" applyBorder="1" applyAlignment="1" applyProtection="1">
      <alignment horizontal="center" vertical="center" wrapText="1"/>
    </xf>
    <xf numFmtId="164" fontId="3" fillId="0" borderId="20" xfId="1" applyNumberFormat="1" applyFont="1" applyBorder="1" applyAlignment="1" applyProtection="1">
      <alignment horizontal="right" vertical="center" wrapText="1"/>
    </xf>
    <xf numFmtId="164" fontId="3" fillId="0" borderId="20" xfId="1" applyNumberFormat="1" applyFont="1" applyBorder="1" applyAlignment="1">
      <alignment horizontal="right" vertical="center"/>
      <protection locked="0"/>
    </xf>
    <xf numFmtId="164" fontId="3" fillId="0" borderId="21" xfId="1" applyNumberFormat="1" applyFont="1" applyBorder="1" applyAlignment="1">
      <alignment horizontal="right" vertical="center"/>
      <protection locked="0"/>
    </xf>
    <xf numFmtId="164" fontId="7" fillId="0" borderId="22" xfId="1" applyNumberFormat="1" applyFont="1" applyBorder="1" applyAlignment="1" applyProtection="1">
      <alignment horizontal="right" vertical="center" wrapText="1"/>
    </xf>
    <xf numFmtId="164" fontId="7" fillId="0" borderId="22" xfId="1" applyNumberFormat="1" applyFont="1" applyBorder="1" applyAlignment="1">
      <alignment horizontal="right" vertical="center"/>
      <protection locked="0"/>
    </xf>
    <xf numFmtId="164" fontId="7" fillId="0" borderId="23" xfId="1" applyNumberFormat="1" applyFont="1" applyBorder="1" applyAlignment="1">
      <alignment horizontal="right" vertical="center"/>
      <protection locked="0"/>
    </xf>
    <xf numFmtId="3" fontId="7" fillId="0" borderId="24" xfId="1" applyNumberFormat="1" applyFont="1" applyBorder="1" applyAlignment="1" applyProtection="1">
      <alignment horizontal="center" vertical="center" wrapText="1"/>
    </xf>
    <xf numFmtId="3" fontId="7" fillId="0" borderId="15" xfId="1" applyNumberFormat="1" applyFont="1" applyBorder="1" applyAlignment="1" applyProtection="1">
      <alignment horizontal="center" vertical="center" wrapText="1"/>
    </xf>
    <xf numFmtId="3" fontId="7" fillId="0" borderId="15" xfId="1" applyNumberFormat="1" applyFont="1" applyBorder="1" applyAlignment="1" applyProtection="1">
      <alignment horizontal="right" vertical="center"/>
    </xf>
    <xf numFmtId="49" fontId="16" fillId="0" borderId="15" xfId="1" applyNumberFormat="1" applyFont="1" applyBorder="1" applyAlignment="1" applyProtection="1">
      <alignment horizontal="left" vertical="center" wrapText="1"/>
    </xf>
    <xf numFmtId="3" fontId="8" fillId="0" borderId="15" xfId="1" applyNumberFormat="1" applyFont="1" applyBorder="1" applyAlignment="1" applyProtection="1">
      <alignment horizontal="center" vertical="center" wrapText="1"/>
    </xf>
    <xf numFmtId="164" fontId="7" fillId="0" borderId="15" xfId="1" applyNumberFormat="1" applyFont="1" applyBorder="1" applyAlignment="1" applyProtection="1">
      <alignment horizontal="right" vertical="center" wrapText="1"/>
    </xf>
    <xf numFmtId="164" fontId="7" fillId="0" borderId="25" xfId="1" applyNumberFormat="1" applyFont="1" applyBorder="1" applyAlignment="1" applyProtection="1">
      <alignment horizontal="right" vertical="center" wrapText="1"/>
    </xf>
    <xf numFmtId="164" fontId="7" fillId="0" borderId="25" xfId="1" applyNumberFormat="1" applyFont="1" applyBorder="1" applyAlignment="1" applyProtection="1">
      <alignment horizontal="right" vertical="center"/>
    </xf>
    <xf numFmtId="164" fontId="7" fillId="0" borderId="26" xfId="1" applyNumberFormat="1" applyFont="1" applyBorder="1" applyAlignment="1" applyProtection="1">
      <alignment horizontal="right" vertical="center"/>
    </xf>
    <xf numFmtId="0" fontId="1" fillId="0" borderId="6" xfId="0" applyFont="1" applyBorder="1" applyAlignment="1">
      <alignment horizontal="center" vertical="top"/>
      <protection locked="0"/>
    </xf>
    <xf numFmtId="0" fontId="10" fillId="0" borderId="0" xfId="0" applyFont="1" applyAlignment="1">
      <alignment horizontal="center" vertical="top" wrapText="1"/>
      <protection locked="0"/>
    </xf>
    <xf numFmtId="0" fontId="10" fillId="0" borderId="0" xfId="0" applyFont="1" applyAlignment="1">
      <alignment horizontal="center" vertical="top"/>
      <protection locked="0"/>
    </xf>
    <xf numFmtId="0" fontId="11" fillId="0" borderId="0" xfId="0" applyFont="1" applyAlignment="1">
      <alignment horizontal="left" vertical="top" wrapText="1"/>
      <protection locked="0"/>
    </xf>
    <xf numFmtId="0" fontId="11" fillId="0" borderId="0" xfId="0" applyFont="1" applyAlignment="1">
      <alignment horizontal="left" vertical="top"/>
      <protection locked="0"/>
    </xf>
    <xf numFmtId="49" fontId="3" fillId="0" borderId="0" xfId="0" applyNumberFormat="1" applyFont="1" applyAlignment="1" applyProtection="1">
      <alignment horizontal="center" vertical="top"/>
    </xf>
    <xf numFmtId="49" fontId="5" fillId="0" borderId="0" xfId="0" applyNumberFormat="1" applyFont="1" applyAlignment="1" applyProtection="1">
      <alignment horizontal="right"/>
    </xf>
    <xf numFmtId="49" fontId="12" fillId="0" borderId="5" xfId="0" applyNumberFormat="1" applyFont="1" applyBorder="1" applyAlignment="1" applyProtection="1">
      <alignment horizontal="center" vertical="center" wrapText="1"/>
    </xf>
    <xf numFmtId="49" fontId="12" fillId="0" borderId="6" xfId="0" applyNumberFormat="1" applyFont="1" applyBorder="1" applyAlignment="1" applyProtection="1">
      <alignment horizontal="center" vertical="center" wrapText="1"/>
    </xf>
    <xf numFmtId="49" fontId="12" fillId="0" borderId="7" xfId="0" applyNumberFormat="1" applyFont="1" applyBorder="1" applyAlignment="1" applyProtection="1">
      <alignment horizontal="center" vertical="center" wrapText="1"/>
    </xf>
    <xf numFmtId="49" fontId="12" fillId="0" borderId="12" xfId="0" applyNumberFormat="1" applyFont="1" applyBorder="1" applyAlignment="1" applyProtection="1">
      <alignment horizontal="center" vertical="center" wrapText="1"/>
    </xf>
    <xf numFmtId="49" fontId="12" fillId="0" borderId="3" xfId="0" applyNumberFormat="1" applyFont="1" applyBorder="1" applyAlignment="1" applyProtection="1">
      <alignment horizontal="center" vertical="center" wrapText="1"/>
    </xf>
    <xf numFmtId="49" fontId="12" fillId="0" borderId="4" xfId="0" applyNumberFormat="1" applyFont="1" applyBorder="1" applyAlignment="1" applyProtection="1">
      <alignment horizontal="center" vertical="center" wrapText="1"/>
    </xf>
    <xf numFmtId="49" fontId="13" fillId="0" borderId="8" xfId="0" applyNumberFormat="1" applyFont="1" applyBorder="1" applyAlignment="1" applyProtection="1">
      <alignment horizontal="center" vertical="center" wrapText="1"/>
    </xf>
    <xf numFmtId="49" fontId="13" fillId="0" borderId="2" xfId="0" applyNumberFormat="1" applyFont="1" applyBorder="1" applyAlignment="1" applyProtection="1">
      <alignment horizontal="center" vertical="center" wrapText="1"/>
    </xf>
    <xf numFmtId="49" fontId="12" fillId="0" borderId="8" xfId="0" applyNumberFormat="1" applyFont="1" applyBorder="1" applyAlignment="1" applyProtection="1">
      <alignment horizontal="center" vertical="center" textRotation="90" wrapText="1"/>
    </xf>
    <xf numFmtId="0" fontId="14" fillId="0" borderId="2" xfId="0" applyFont="1" applyBorder="1" applyProtection="1"/>
    <xf numFmtId="49" fontId="12" fillId="0" borderId="8" xfId="0" applyNumberFormat="1" applyFont="1" applyBorder="1" applyAlignment="1" applyProtection="1">
      <alignment horizontal="center" vertical="center" wrapText="1"/>
    </xf>
    <xf numFmtId="49" fontId="12" fillId="0" borderId="2" xfId="0" applyNumberFormat="1" applyFont="1" applyBorder="1" applyAlignment="1" applyProtection="1">
      <alignment horizontal="center" vertical="center" wrapText="1"/>
    </xf>
    <xf numFmtId="49" fontId="13" fillId="0" borderId="9" xfId="0" applyNumberFormat="1" applyFont="1" applyBorder="1" applyAlignment="1" applyProtection="1">
      <alignment horizontal="center" vertical="center"/>
    </xf>
    <xf numFmtId="49" fontId="13" fillId="0" borderId="10" xfId="0" applyNumberFormat="1" applyFont="1" applyBorder="1" applyAlignment="1" applyProtection="1">
      <alignment horizontal="center" vertical="center"/>
    </xf>
    <xf numFmtId="49" fontId="13" fillId="0" borderId="11" xfId="0" applyNumberFormat="1" applyFont="1" applyBorder="1" applyAlignment="1" applyProtection="1">
      <alignment horizontal="center" vertical="center"/>
    </xf>
    <xf numFmtId="49" fontId="7" fillId="0" borderId="15" xfId="1" applyNumberFormat="1" applyFont="1" applyBorder="1" applyAlignment="1" applyProtection="1">
      <alignment horizontal="left" vertical="center" wrapText="1"/>
    </xf>
    <xf numFmtId="49" fontId="7" fillId="0" borderId="14" xfId="1" applyNumberFormat="1" applyFont="1" applyBorder="1" applyAlignment="1" applyProtection="1">
      <alignment horizontal="left" vertical="center" wrapText="1"/>
    </xf>
    <xf numFmtId="49" fontId="3" fillId="0" borderId="14" xfId="1" applyNumberFormat="1" applyFont="1" applyBorder="1" applyAlignment="1" applyProtection="1">
      <alignment horizontal="left" vertical="center" wrapText="1"/>
    </xf>
    <xf numFmtId="3" fontId="3" fillId="0" borderId="15" xfId="1" applyNumberFormat="1" applyFont="1" applyBorder="1" applyAlignment="1" applyProtection="1">
      <alignment horizontal="center" vertical="center" wrapText="1"/>
    </xf>
    <xf numFmtId="3" fontId="7" fillId="0" borderId="14" xfId="1" applyNumberFormat="1" applyFont="1" applyBorder="1" applyAlignment="1" applyProtection="1">
      <alignment horizontal="right" vertical="center"/>
    </xf>
    <xf numFmtId="3" fontId="7" fillId="0" borderId="18" xfId="1" applyNumberFormat="1" applyFont="1" applyBorder="1" applyAlignment="1" applyProtection="1">
      <alignment horizontal="center" vertical="center" wrapText="1"/>
    </xf>
    <xf numFmtId="164" fontId="7" fillId="0" borderId="17" xfId="1" applyNumberFormat="1" applyFont="1" applyBorder="1" applyAlignment="1" applyProtection="1">
      <alignment horizontal="right" vertical="center" wrapText="1"/>
    </xf>
    <xf numFmtId="3" fontId="3" fillId="0" borderId="24" xfId="1" applyNumberFormat="1" applyFont="1" applyBorder="1" applyAlignment="1" applyProtection="1">
      <alignment horizontal="center" vertical="center" wrapText="1"/>
    </xf>
    <xf numFmtId="3" fontId="5" fillId="0" borderId="18" xfId="1" applyNumberFormat="1" applyFont="1" applyBorder="1" applyAlignment="1" applyProtection="1">
      <alignment horizontal="center" vertical="center" wrapText="1"/>
    </xf>
    <xf numFmtId="3" fontId="7" fillId="0" borderId="27" xfId="1" applyNumberFormat="1" applyFont="1" applyBorder="1" applyAlignment="1" applyProtection="1">
      <alignment horizontal="center" vertical="center" wrapText="1"/>
    </xf>
    <xf numFmtId="3" fontId="7" fillId="0" borderId="22" xfId="1" applyNumberFormat="1" applyFont="1" applyBorder="1" applyAlignment="1" applyProtection="1">
      <alignment horizontal="center" vertical="center" wrapText="1"/>
    </xf>
    <xf numFmtId="3" fontId="3" fillId="0" borderId="22" xfId="1" applyNumberFormat="1" applyFont="1" applyBorder="1" applyAlignment="1" applyProtection="1">
      <alignment horizontal="center" vertical="center" wrapText="1"/>
    </xf>
    <xf numFmtId="49" fontId="7" fillId="0" borderId="22" xfId="1" applyNumberFormat="1" applyFont="1" applyBorder="1" applyAlignment="1" applyProtection="1">
      <alignment horizontal="left" vertical="center" wrapText="1"/>
    </xf>
    <xf numFmtId="3" fontId="8" fillId="0" borderId="22" xfId="1" applyNumberFormat="1" applyFont="1" applyBorder="1" applyAlignment="1" applyProtection="1">
      <alignment horizontal="center" vertical="center" wrapText="1"/>
    </xf>
    <xf numFmtId="3" fontId="7" fillId="0" borderId="28" xfId="1" applyNumberFormat="1" applyFont="1" applyBorder="1" applyAlignment="1" applyProtection="1">
      <alignment horizontal="center" vertical="center" wrapText="1"/>
    </xf>
    <xf numFmtId="3" fontId="7" fillId="0" borderId="25" xfId="1" applyNumberFormat="1" applyFont="1" applyBorder="1" applyAlignment="1" applyProtection="1">
      <alignment horizontal="center" vertical="center" wrapText="1"/>
    </xf>
    <xf numFmtId="3" fontId="7" fillId="0" borderId="25" xfId="1" applyNumberFormat="1" applyFont="1" applyBorder="1" applyAlignment="1" applyProtection="1">
      <alignment horizontal="right" vertical="center"/>
    </xf>
    <xf numFmtId="49" fontId="7" fillId="0" borderId="25" xfId="1" applyNumberFormat="1" applyFont="1" applyBorder="1" applyAlignment="1" applyProtection="1">
      <alignment horizontal="left" vertical="center" wrapText="1"/>
    </xf>
    <xf numFmtId="3" fontId="8" fillId="0" borderId="25" xfId="1" applyNumberFormat="1" applyFont="1" applyBorder="1" applyAlignment="1" applyProtection="1">
      <alignment horizontal="center" vertical="center" wrapText="1"/>
    </xf>
  </cellXfs>
  <cellStyles count="2">
    <cellStyle name="Įprastas" xfId="0" builtinId="0"/>
    <cellStyle name="Normal" xfId="1" xr:uid="{3EFB1BD6-B30A-47E2-A234-6950CC0BC59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4646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8"/>
  <sheetViews>
    <sheetView tabSelected="1" topLeftCell="A73" workbookViewId="0">
      <selection activeCell="Q91" sqref="Q91"/>
    </sheetView>
  </sheetViews>
  <sheetFormatPr defaultRowHeight="12.75" x14ac:dyDescent="0.2"/>
  <cols>
    <col min="1" max="6" width="1.85546875" bestFit="1" customWidth="1"/>
    <col min="7" max="7" width="40.7109375" customWidth="1"/>
    <col min="8" max="8" width="4.7109375" customWidth="1"/>
  </cols>
  <sheetData>
    <row r="1" spans="1:13" ht="15" x14ac:dyDescent="0.2">
      <c r="K1" s="4" t="s">
        <v>65</v>
      </c>
    </row>
    <row r="2" spans="1:13" ht="65.25" customHeight="1" x14ac:dyDescent="0.2">
      <c r="K2" s="55" t="s">
        <v>67</v>
      </c>
      <c r="L2" s="56"/>
      <c r="M2" s="56"/>
    </row>
    <row r="4" spans="1:13" ht="33" customHeight="1" x14ac:dyDescent="0.2">
      <c r="A4" s="53" t="s">
        <v>68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6" spans="1:13" x14ac:dyDescent="0.2">
      <c r="A6" s="57"/>
      <c r="B6" s="57"/>
      <c r="C6" s="57"/>
      <c r="D6" s="57"/>
      <c r="E6" s="57"/>
      <c r="F6" s="57"/>
      <c r="G6" s="57"/>
      <c r="H6" s="1"/>
      <c r="I6" s="1"/>
      <c r="J6" s="3"/>
      <c r="K6" s="2"/>
      <c r="L6" s="58" t="s">
        <v>0</v>
      </c>
      <c r="M6" s="58"/>
    </row>
    <row r="7" spans="1:13" x14ac:dyDescent="0.2">
      <c r="A7" s="59" t="s">
        <v>1</v>
      </c>
      <c r="B7" s="60"/>
      <c r="C7" s="60"/>
      <c r="D7" s="60"/>
      <c r="E7" s="60"/>
      <c r="F7" s="61"/>
      <c r="G7" s="65" t="s">
        <v>2</v>
      </c>
      <c r="H7" s="67" t="s">
        <v>3</v>
      </c>
      <c r="I7" s="69" t="s">
        <v>4</v>
      </c>
      <c r="J7" s="71" t="s">
        <v>5</v>
      </c>
      <c r="K7" s="72"/>
      <c r="L7" s="72"/>
      <c r="M7" s="73"/>
    </row>
    <row r="8" spans="1:13" ht="21.75" customHeight="1" x14ac:dyDescent="0.2">
      <c r="A8" s="62"/>
      <c r="B8" s="63"/>
      <c r="C8" s="63"/>
      <c r="D8" s="63"/>
      <c r="E8" s="63"/>
      <c r="F8" s="64"/>
      <c r="G8" s="66"/>
      <c r="H8" s="68"/>
      <c r="I8" s="70"/>
      <c r="J8" s="5" t="s">
        <v>6</v>
      </c>
      <c r="K8" s="5" t="s">
        <v>7</v>
      </c>
      <c r="L8" s="6" t="s">
        <v>8</v>
      </c>
      <c r="M8" s="7" t="s">
        <v>9</v>
      </c>
    </row>
    <row r="9" spans="1:13" x14ac:dyDescent="0.2">
      <c r="A9" s="43">
        <v>1</v>
      </c>
      <c r="B9" s="44">
        <v>1</v>
      </c>
      <c r="C9" s="44"/>
      <c r="D9" s="44"/>
      <c r="E9" s="44"/>
      <c r="F9" s="44"/>
      <c r="G9" s="74" t="s">
        <v>69</v>
      </c>
      <c r="H9" s="47">
        <v>1</v>
      </c>
      <c r="I9" s="8">
        <f t="shared" ref="I9:I72" si="0">J9+K9+L9+M9</f>
        <v>47912</v>
      </c>
      <c r="J9" s="9">
        <f>J10+J12+J20</f>
        <v>9365.5</v>
      </c>
      <c r="K9" s="9">
        <f>K10+K12+K20</f>
        <v>12769.5</v>
      </c>
      <c r="L9" s="9">
        <f>L10+L12+L20</f>
        <v>11137</v>
      </c>
      <c r="M9" s="24">
        <f>M10+M12+M20</f>
        <v>14640</v>
      </c>
    </row>
    <row r="10" spans="1:13" x14ac:dyDescent="0.2">
      <c r="A10" s="79">
        <v>1</v>
      </c>
      <c r="B10" s="15">
        <v>1</v>
      </c>
      <c r="C10" s="15">
        <v>1</v>
      </c>
      <c r="D10" s="15"/>
      <c r="E10" s="15"/>
      <c r="F10" s="15"/>
      <c r="G10" s="75" t="s">
        <v>10</v>
      </c>
      <c r="H10" s="18">
        <v>2</v>
      </c>
      <c r="I10" s="8">
        <f t="shared" si="0"/>
        <v>46361</v>
      </c>
      <c r="J10" s="10">
        <f>J11</f>
        <v>8795</v>
      </c>
      <c r="K10" s="10">
        <f>K11</f>
        <v>12617</v>
      </c>
      <c r="L10" s="10">
        <f>L11</f>
        <v>11000</v>
      </c>
      <c r="M10" s="25">
        <f>M11</f>
        <v>13949</v>
      </c>
    </row>
    <row r="11" spans="1:13" x14ac:dyDescent="0.2">
      <c r="A11" s="30">
        <v>1</v>
      </c>
      <c r="B11" s="20">
        <v>1</v>
      </c>
      <c r="C11" s="20">
        <v>1</v>
      </c>
      <c r="D11" s="20">
        <v>1</v>
      </c>
      <c r="E11" s="20">
        <v>1</v>
      </c>
      <c r="F11" s="20">
        <v>1</v>
      </c>
      <c r="G11" s="76" t="s">
        <v>11</v>
      </c>
      <c r="H11" s="22">
        <v>3</v>
      </c>
      <c r="I11" s="11">
        <f t="shared" si="0"/>
        <v>46361</v>
      </c>
      <c r="J11" s="12">
        <v>8795</v>
      </c>
      <c r="K11" s="12">
        <v>12617</v>
      </c>
      <c r="L11" s="12">
        <v>11000</v>
      </c>
      <c r="M11" s="26">
        <v>13949</v>
      </c>
    </row>
    <row r="12" spans="1:13" x14ac:dyDescent="0.2">
      <c r="A12" s="79" t="s">
        <v>12</v>
      </c>
      <c r="B12" s="15" t="s">
        <v>12</v>
      </c>
      <c r="C12" s="15" t="s">
        <v>13</v>
      </c>
      <c r="D12" s="15"/>
      <c r="E12" s="15"/>
      <c r="F12" s="15"/>
      <c r="G12" s="75" t="s">
        <v>14</v>
      </c>
      <c r="H12" s="18">
        <v>4</v>
      </c>
      <c r="I12" s="8">
        <f t="shared" si="0"/>
        <v>1395</v>
      </c>
      <c r="J12" s="10">
        <f>J13+J16+J17</f>
        <v>414.5</v>
      </c>
      <c r="K12" s="10">
        <f>K13+K16+K17</f>
        <v>152.5</v>
      </c>
      <c r="L12" s="10">
        <f>L13+L16+L17</f>
        <v>137</v>
      </c>
      <c r="M12" s="25">
        <f>M13+M16+M17</f>
        <v>691</v>
      </c>
    </row>
    <row r="13" spans="1:13" x14ac:dyDescent="0.2">
      <c r="A13" s="30" t="s">
        <v>12</v>
      </c>
      <c r="B13" s="20" t="s">
        <v>12</v>
      </c>
      <c r="C13" s="20" t="s">
        <v>13</v>
      </c>
      <c r="D13" s="20" t="s">
        <v>12</v>
      </c>
      <c r="E13" s="20"/>
      <c r="F13" s="20"/>
      <c r="G13" s="76" t="s">
        <v>15</v>
      </c>
      <c r="H13" s="22">
        <v>5</v>
      </c>
      <c r="I13" s="11">
        <f t="shared" si="0"/>
        <v>880</v>
      </c>
      <c r="J13" s="13">
        <f>J14+J15</f>
        <v>150.5</v>
      </c>
      <c r="K13" s="13">
        <f>K14+K15</f>
        <v>80</v>
      </c>
      <c r="L13" s="13">
        <f>L14+L15</f>
        <v>64.8</v>
      </c>
      <c r="M13" s="27">
        <f>M14+M15</f>
        <v>584.70000000000005</v>
      </c>
    </row>
    <row r="14" spans="1:13" x14ac:dyDescent="0.2">
      <c r="A14" s="30">
        <v>1</v>
      </c>
      <c r="B14" s="20">
        <v>1</v>
      </c>
      <c r="C14" s="20">
        <v>3</v>
      </c>
      <c r="D14" s="20">
        <v>1</v>
      </c>
      <c r="E14" s="20">
        <v>1</v>
      </c>
      <c r="F14" s="20">
        <v>1</v>
      </c>
      <c r="G14" s="76" t="s">
        <v>16</v>
      </c>
      <c r="H14" s="22">
        <v>6</v>
      </c>
      <c r="I14" s="11">
        <f t="shared" si="0"/>
        <v>690</v>
      </c>
      <c r="J14" s="12">
        <v>120</v>
      </c>
      <c r="K14" s="12">
        <v>60.5</v>
      </c>
      <c r="L14" s="12">
        <v>49.5</v>
      </c>
      <c r="M14" s="26">
        <v>460</v>
      </c>
    </row>
    <row r="15" spans="1:13" x14ac:dyDescent="0.2">
      <c r="A15" s="30">
        <v>1</v>
      </c>
      <c r="B15" s="20">
        <v>1</v>
      </c>
      <c r="C15" s="20">
        <v>3</v>
      </c>
      <c r="D15" s="20">
        <v>1</v>
      </c>
      <c r="E15" s="20">
        <v>1</v>
      </c>
      <c r="F15" s="20">
        <v>2</v>
      </c>
      <c r="G15" s="76" t="s">
        <v>17</v>
      </c>
      <c r="H15" s="22">
        <v>7</v>
      </c>
      <c r="I15" s="11">
        <f t="shared" si="0"/>
        <v>190</v>
      </c>
      <c r="J15" s="12">
        <v>30.5</v>
      </c>
      <c r="K15" s="12">
        <v>19.5</v>
      </c>
      <c r="L15" s="12">
        <v>15.3</v>
      </c>
      <c r="M15" s="26">
        <v>124.7</v>
      </c>
    </row>
    <row r="16" spans="1:13" x14ac:dyDescent="0.2">
      <c r="A16" s="30" t="s">
        <v>12</v>
      </c>
      <c r="B16" s="20" t="s">
        <v>12</v>
      </c>
      <c r="C16" s="20" t="s">
        <v>13</v>
      </c>
      <c r="D16" s="20" t="s">
        <v>18</v>
      </c>
      <c r="E16" s="20"/>
      <c r="F16" s="20"/>
      <c r="G16" s="76" t="s">
        <v>19</v>
      </c>
      <c r="H16" s="22">
        <v>8</v>
      </c>
      <c r="I16" s="11">
        <f t="shared" si="0"/>
        <v>15</v>
      </c>
      <c r="J16" s="12">
        <v>4</v>
      </c>
      <c r="K16" s="12">
        <v>3</v>
      </c>
      <c r="L16" s="12">
        <v>4</v>
      </c>
      <c r="M16" s="26">
        <v>4</v>
      </c>
    </row>
    <row r="17" spans="1:13" x14ac:dyDescent="0.2">
      <c r="A17" s="30" t="s">
        <v>12</v>
      </c>
      <c r="B17" s="20" t="s">
        <v>12</v>
      </c>
      <c r="C17" s="20" t="s">
        <v>13</v>
      </c>
      <c r="D17" s="20" t="s">
        <v>13</v>
      </c>
      <c r="E17" s="20"/>
      <c r="F17" s="20"/>
      <c r="G17" s="76" t="s">
        <v>20</v>
      </c>
      <c r="H17" s="22">
        <v>9</v>
      </c>
      <c r="I17" s="11">
        <f t="shared" si="0"/>
        <v>500</v>
      </c>
      <c r="J17" s="13">
        <f>J18+J19</f>
        <v>260</v>
      </c>
      <c r="K17" s="13">
        <f>K18+K19</f>
        <v>69.5</v>
      </c>
      <c r="L17" s="13">
        <f>L18+L19</f>
        <v>68.2</v>
      </c>
      <c r="M17" s="27">
        <f>M18+M19</f>
        <v>102.3</v>
      </c>
    </row>
    <row r="18" spans="1:13" x14ac:dyDescent="0.2">
      <c r="A18" s="30">
        <v>1</v>
      </c>
      <c r="B18" s="20">
        <v>1</v>
      </c>
      <c r="C18" s="20">
        <v>3</v>
      </c>
      <c r="D18" s="20">
        <v>3</v>
      </c>
      <c r="E18" s="20">
        <v>1</v>
      </c>
      <c r="F18" s="20">
        <v>1</v>
      </c>
      <c r="G18" s="76" t="s">
        <v>70</v>
      </c>
      <c r="H18" s="22">
        <v>10</v>
      </c>
      <c r="I18" s="11">
        <f t="shared" si="0"/>
        <v>20</v>
      </c>
      <c r="J18" s="12">
        <v>10</v>
      </c>
      <c r="K18" s="12">
        <v>4.5</v>
      </c>
      <c r="L18" s="12">
        <v>3.2</v>
      </c>
      <c r="M18" s="26">
        <v>2.2999999999999998</v>
      </c>
    </row>
    <row r="19" spans="1:13" x14ac:dyDescent="0.2">
      <c r="A19" s="30">
        <v>1</v>
      </c>
      <c r="B19" s="20">
        <v>1</v>
      </c>
      <c r="C19" s="20">
        <v>3</v>
      </c>
      <c r="D19" s="20">
        <v>3</v>
      </c>
      <c r="E19" s="20">
        <v>1</v>
      </c>
      <c r="F19" s="20">
        <v>2</v>
      </c>
      <c r="G19" s="76" t="s">
        <v>71</v>
      </c>
      <c r="H19" s="22">
        <v>11</v>
      </c>
      <c r="I19" s="11">
        <f t="shared" si="0"/>
        <v>480</v>
      </c>
      <c r="J19" s="12">
        <v>250</v>
      </c>
      <c r="K19" s="12">
        <v>65</v>
      </c>
      <c r="L19" s="12">
        <v>65</v>
      </c>
      <c r="M19" s="26">
        <v>100</v>
      </c>
    </row>
    <row r="20" spans="1:13" x14ac:dyDescent="0.2">
      <c r="A20" s="79" t="s">
        <v>12</v>
      </c>
      <c r="B20" s="15" t="s">
        <v>12</v>
      </c>
      <c r="C20" s="15" t="s">
        <v>21</v>
      </c>
      <c r="D20" s="15"/>
      <c r="E20" s="15"/>
      <c r="F20" s="15"/>
      <c r="G20" s="75" t="s">
        <v>22</v>
      </c>
      <c r="H20" s="18">
        <v>12</v>
      </c>
      <c r="I20" s="8">
        <f t="shared" si="0"/>
        <v>156</v>
      </c>
      <c r="J20" s="8">
        <f>J21+J22+J23+J24+J25+J26</f>
        <v>156</v>
      </c>
      <c r="K20" s="8">
        <f>K21+K22+K23+K24+K25+K26</f>
        <v>0</v>
      </c>
      <c r="L20" s="8">
        <f>L21+L22+L23+L24+L25+L26</f>
        <v>0</v>
      </c>
      <c r="M20" s="80">
        <f>M21+M22+M23+M24+M25+M26</f>
        <v>0</v>
      </c>
    </row>
    <row r="21" spans="1:13" ht="22.5" x14ac:dyDescent="0.2">
      <c r="A21" s="30">
        <v>1</v>
      </c>
      <c r="B21" s="20">
        <v>1</v>
      </c>
      <c r="C21" s="20">
        <v>4</v>
      </c>
      <c r="D21" s="20">
        <v>2</v>
      </c>
      <c r="E21" s="20">
        <v>1</v>
      </c>
      <c r="F21" s="20">
        <v>1</v>
      </c>
      <c r="G21" s="76" t="s">
        <v>72</v>
      </c>
      <c r="H21" s="22">
        <v>13</v>
      </c>
      <c r="I21" s="11">
        <f t="shared" si="0"/>
        <v>0</v>
      </c>
      <c r="J21" s="12"/>
      <c r="K21" s="12"/>
      <c r="L21" s="12"/>
      <c r="M21" s="26"/>
    </row>
    <row r="22" spans="1:13" x14ac:dyDescent="0.2">
      <c r="A22" s="30" t="s">
        <v>12</v>
      </c>
      <c r="B22" s="20" t="s">
        <v>12</v>
      </c>
      <c r="C22" s="20" t="s">
        <v>21</v>
      </c>
      <c r="D22" s="20">
        <v>5</v>
      </c>
      <c r="E22" s="20" t="s">
        <v>12</v>
      </c>
      <c r="F22" s="20">
        <v>1</v>
      </c>
      <c r="G22" s="76" t="s">
        <v>23</v>
      </c>
      <c r="H22" s="22">
        <v>14</v>
      </c>
      <c r="I22" s="11">
        <f t="shared" si="0"/>
        <v>0</v>
      </c>
      <c r="J22" s="12"/>
      <c r="K22" s="12"/>
      <c r="L22" s="12"/>
      <c r="M22" s="26"/>
    </row>
    <row r="23" spans="1:13" ht="22.5" x14ac:dyDescent="0.2">
      <c r="A23" s="30">
        <v>1</v>
      </c>
      <c r="B23" s="20">
        <v>1</v>
      </c>
      <c r="C23" s="20">
        <v>4</v>
      </c>
      <c r="D23" s="20">
        <v>6</v>
      </c>
      <c r="E23" s="20">
        <v>1</v>
      </c>
      <c r="F23" s="20">
        <v>1</v>
      </c>
      <c r="G23" s="76" t="s">
        <v>73</v>
      </c>
      <c r="H23" s="22">
        <v>15</v>
      </c>
      <c r="I23" s="11">
        <f t="shared" si="0"/>
        <v>0</v>
      </c>
      <c r="J23" s="12"/>
      <c r="K23" s="12"/>
      <c r="L23" s="12"/>
      <c r="M23" s="26"/>
    </row>
    <row r="24" spans="1:13" x14ac:dyDescent="0.2">
      <c r="A24" s="30">
        <v>1</v>
      </c>
      <c r="B24" s="20">
        <v>1</v>
      </c>
      <c r="C24" s="20">
        <v>4</v>
      </c>
      <c r="D24" s="20">
        <v>6</v>
      </c>
      <c r="E24" s="20">
        <v>1</v>
      </c>
      <c r="F24" s="20">
        <v>2</v>
      </c>
      <c r="G24" s="76" t="s">
        <v>74</v>
      </c>
      <c r="H24" s="22">
        <v>16</v>
      </c>
      <c r="I24" s="11">
        <f t="shared" si="0"/>
        <v>0</v>
      </c>
      <c r="J24" s="12"/>
      <c r="K24" s="12"/>
      <c r="L24" s="12"/>
      <c r="M24" s="26"/>
    </row>
    <row r="25" spans="1:13" x14ac:dyDescent="0.2">
      <c r="A25" s="30" t="s">
        <v>12</v>
      </c>
      <c r="B25" s="20" t="s">
        <v>12</v>
      </c>
      <c r="C25" s="20" t="s">
        <v>21</v>
      </c>
      <c r="D25" s="20">
        <v>7</v>
      </c>
      <c r="E25" s="20">
        <v>1</v>
      </c>
      <c r="F25" s="20">
        <v>1</v>
      </c>
      <c r="G25" s="76" t="s">
        <v>24</v>
      </c>
      <c r="H25" s="22">
        <v>17</v>
      </c>
      <c r="I25" s="11">
        <f t="shared" si="0"/>
        <v>156</v>
      </c>
      <c r="J25" s="12">
        <v>156</v>
      </c>
      <c r="K25" s="12"/>
      <c r="L25" s="12"/>
      <c r="M25" s="26"/>
    </row>
    <row r="26" spans="1:13" x14ac:dyDescent="0.2">
      <c r="A26" s="30" t="s">
        <v>12</v>
      </c>
      <c r="B26" s="20" t="s">
        <v>12</v>
      </c>
      <c r="C26" s="20" t="s">
        <v>21</v>
      </c>
      <c r="D26" s="20">
        <v>8</v>
      </c>
      <c r="E26" s="20">
        <v>1</v>
      </c>
      <c r="F26" s="20">
        <v>1</v>
      </c>
      <c r="G26" s="76" t="s">
        <v>25</v>
      </c>
      <c r="H26" s="22">
        <v>18</v>
      </c>
      <c r="I26" s="11">
        <f t="shared" si="0"/>
        <v>0</v>
      </c>
      <c r="J26" s="12"/>
      <c r="K26" s="12"/>
      <c r="L26" s="12"/>
      <c r="M26" s="26"/>
    </row>
    <row r="27" spans="1:13" ht="12.75" customHeight="1" x14ac:dyDescent="0.2">
      <c r="A27" s="43" t="s">
        <v>12</v>
      </c>
      <c r="B27" s="44" t="s">
        <v>13</v>
      </c>
      <c r="C27" s="44"/>
      <c r="D27" s="44"/>
      <c r="E27" s="44"/>
      <c r="F27" s="44"/>
      <c r="G27" s="74" t="s">
        <v>75</v>
      </c>
      <c r="H27" s="18">
        <v>19</v>
      </c>
      <c r="I27" s="8">
        <f t="shared" si="0"/>
        <v>34921.299999999996</v>
      </c>
      <c r="J27" s="10">
        <f>J28+J31+J34+J37</f>
        <v>7848.0999999999995</v>
      </c>
      <c r="K27" s="10">
        <f>K28+K31+K34+K37</f>
        <v>13960.8</v>
      </c>
      <c r="L27" s="10">
        <f>L28+L31+L34+L37</f>
        <v>5545.7</v>
      </c>
      <c r="M27" s="25">
        <f>M28+M31+M34+M37</f>
        <v>7566.6999999999989</v>
      </c>
    </row>
    <row r="28" spans="1:13" x14ac:dyDescent="0.2">
      <c r="A28" s="43" t="s">
        <v>12</v>
      </c>
      <c r="B28" s="44" t="s">
        <v>13</v>
      </c>
      <c r="C28" s="44" t="s">
        <v>12</v>
      </c>
      <c r="D28" s="44"/>
      <c r="E28" s="44"/>
      <c r="F28" s="44"/>
      <c r="G28" s="75" t="s">
        <v>76</v>
      </c>
      <c r="H28" s="18">
        <v>20</v>
      </c>
      <c r="I28" s="8">
        <f t="shared" si="0"/>
        <v>0</v>
      </c>
      <c r="J28" s="10">
        <f>J29+J30</f>
        <v>0</v>
      </c>
      <c r="K28" s="10">
        <f>K29+K30</f>
        <v>0</v>
      </c>
      <c r="L28" s="10">
        <f>L29+L30</f>
        <v>0</v>
      </c>
      <c r="M28" s="25">
        <f>M29+M30</f>
        <v>0</v>
      </c>
    </row>
    <row r="29" spans="1:13" ht="22.5" x14ac:dyDescent="0.2">
      <c r="A29" s="81" t="s">
        <v>12</v>
      </c>
      <c r="B29" s="77" t="s">
        <v>13</v>
      </c>
      <c r="C29" s="77" t="s">
        <v>12</v>
      </c>
      <c r="D29" s="77" t="s">
        <v>12</v>
      </c>
      <c r="E29" s="77">
        <v>1</v>
      </c>
      <c r="F29" s="77">
        <v>1</v>
      </c>
      <c r="G29" s="76" t="s">
        <v>77</v>
      </c>
      <c r="H29" s="22">
        <v>21</v>
      </c>
      <c r="I29" s="11">
        <f t="shared" si="0"/>
        <v>0</v>
      </c>
      <c r="J29" s="12"/>
      <c r="K29" s="12"/>
      <c r="L29" s="12"/>
      <c r="M29" s="26"/>
    </row>
    <row r="30" spans="1:13" x14ac:dyDescent="0.2">
      <c r="A30" s="81" t="s">
        <v>12</v>
      </c>
      <c r="B30" s="77" t="s">
        <v>13</v>
      </c>
      <c r="C30" s="77" t="s">
        <v>12</v>
      </c>
      <c r="D30" s="77" t="s">
        <v>18</v>
      </c>
      <c r="E30" s="77">
        <v>1</v>
      </c>
      <c r="F30" s="77">
        <v>1</v>
      </c>
      <c r="G30" s="76" t="s">
        <v>78</v>
      </c>
      <c r="H30" s="22">
        <v>22</v>
      </c>
      <c r="I30" s="11">
        <f t="shared" si="0"/>
        <v>0</v>
      </c>
      <c r="J30" s="12"/>
      <c r="K30" s="12"/>
      <c r="L30" s="12"/>
      <c r="M30" s="26"/>
    </row>
    <row r="31" spans="1:13" x14ac:dyDescent="0.2">
      <c r="A31" s="43" t="s">
        <v>12</v>
      </c>
      <c r="B31" s="44" t="s">
        <v>13</v>
      </c>
      <c r="C31" s="44" t="s">
        <v>18</v>
      </c>
      <c r="D31" s="44"/>
      <c r="E31" s="44"/>
      <c r="F31" s="44"/>
      <c r="G31" s="75" t="s">
        <v>26</v>
      </c>
      <c r="H31" s="18">
        <v>23</v>
      </c>
      <c r="I31" s="8">
        <f t="shared" si="0"/>
        <v>0</v>
      </c>
      <c r="J31" s="10">
        <f>J32+J33</f>
        <v>0</v>
      </c>
      <c r="K31" s="10">
        <f>K32+K33</f>
        <v>0</v>
      </c>
      <c r="L31" s="10">
        <f>L32+L33</f>
        <v>0</v>
      </c>
      <c r="M31" s="25">
        <f>M32+M33</f>
        <v>0</v>
      </c>
    </row>
    <row r="32" spans="1:13" ht="22.5" x14ac:dyDescent="0.2">
      <c r="A32" s="81" t="s">
        <v>12</v>
      </c>
      <c r="B32" s="77" t="s">
        <v>13</v>
      </c>
      <c r="C32" s="77" t="s">
        <v>18</v>
      </c>
      <c r="D32" s="77" t="s">
        <v>12</v>
      </c>
      <c r="E32" s="77">
        <v>1</v>
      </c>
      <c r="F32" s="77">
        <v>1</v>
      </c>
      <c r="G32" s="76" t="s">
        <v>79</v>
      </c>
      <c r="H32" s="22">
        <v>24</v>
      </c>
      <c r="I32" s="11">
        <f t="shared" si="0"/>
        <v>0</v>
      </c>
      <c r="J32" s="12"/>
      <c r="K32" s="12"/>
      <c r="L32" s="12"/>
      <c r="M32" s="26"/>
    </row>
    <row r="33" spans="1:13" x14ac:dyDescent="0.2">
      <c r="A33" s="81" t="s">
        <v>12</v>
      </c>
      <c r="B33" s="77" t="s">
        <v>13</v>
      </c>
      <c r="C33" s="77" t="s">
        <v>18</v>
      </c>
      <c r="D33" s="77" t="s">
        <v>18</v>
      </c>
      <c r="E33" s="77">
        <v>1</v>
      </c>
      <c r="F33" s="77">
        <v>1</v>
      </c>
      <c r="G33" s="76" t="s">
        <v>80</v>
      </c>
      <c r="H33" s="22">
        <v>25</v>
      </c>
      <c r="I33" s="11">
        <f t="shared" si="0"/>
        <v>0</v>
      </c>
      <c r="J33" s="12"/>
      <c r="K33" s="12"/>
      <c r="L33" s="12"/>
      <c r="M33" s="26"/>
    </row>
    <row r="34" spans="1:13" x14ac:dyDescent="0.2">
      <c r="A34" s="43" t="s">
        <v>12</v>
      </c>
      <c r="B34" s="44" t="s">
        <v>13</v>
      </c>
      <c r="C34" s="44" t="s">
        <v>13</v>
      </c>
      <c r="D34" s="44"/>
      <c r="E34" s="44"/>
      <c r="F34" s="44"/>
      <c r="G34" s="75" t="s">
        <v>27</v>
      </c>
      <c r="H34" s="18">
        <v>26</v>
      </c>
      <c r="I34" s="8">
        <f t="shared" si="0"/>
        <v>0</v>
      </c>
      <c r="J34" s="10">
        <f>J35+J36</f>
        <v>0</v>
      </c>
      <c r="K34" s="10">
        <f>K35+K36</f>
        <v>0</v>
      </c>
      <c r="L34" s="10">
        <f>L35+L36</f>
        <v>0</v>
      </c>
      <c r="M34" s="25">
        <f>M35+M36</f>
        <v>0</v>
      </c>
    </row>
    <row r="35" spans="1:13" ht="22.5" x14ac:dyDescent="0.2">
      <c r="A35" s="81" t="s">
        <v>12</v>
      </c>
      <c r="B35" s="77" t="s">
        <v>13</v>
      </c>
      <c r="C35" s="77" t="s">
        <v>13</v>
      </c>
      <c r="D35" s="77" t="s">
        <v>12</v>
      </c>
      <c r="E35" s="77">
        <v>1</v>
      </c>
      <c r="F35" s="77">
        <v>1</v>
      </c>
      <c r="G35" s="76" t="s">
        <v>81</v>
      </c>
      <c r="H35" s="22">
        <v>27</v>
      </c>
      <c r="I35" s="11">
        <f t="shared" si="0"/>
        <v>0</v>
      </c>
      <c r="J35" s="12"/>
      <c r="K35" s="12"/>
      <c r="L35" s="12"/>
      <c r="M35" s="26"/>
    </row>
    <row r="36" spans="1:13" x14ac:dyDescent="0.2">
      <c r="A36" s="81" t="s">
        <v>12</v>
      </c>
      <c r="B36" s="77" t="s">
        <v>13</v>
      </c>
      <c r="C36" s="77" t="s">
        <v>13</v>
      </c>
      <c r="D36" s="77" t="s">
        <v>18</v>
      </c>
      <c r="E36" s="77">
        <v>1</v>
      </c>
      <c r="F36" s="77">
        <v>1</v>
      </c>
      <c r="G36" s="76" t="s">
        <v>28</v>
      </c>
      <c r="H36" s="22">
        <v>28</v>
      </c>
      <c r="I36" s="11">
        <f t="shared" si="0"/>
        <v>0</v>
      </c>
      <c r="J36" s="12"/>
      <c r="K36" s="12"/>
      <c r="L36" s="12"/>
      <c r="M36" s="26"/>
    </row>
    <row r="37" spans="1:13" ht="21" x14ac:dyDescent="0.2">
      <c r="A37" s="43" t="s">
        <v>12</v>
      </c>
      <c r="B37" s="44" t="s">
        <v>13</v>
      </c>
      <c r="C37" s="44" t="s">
        <v>21</v>
      </c>
      <c r="D37" s="44"/>
      <c r="E37" s="44"/>
      <c r="F37" s="44"/>
      <c r="G37" s="75" t="s">
        <v>82</v>
      </c>
      <c r="H37" s="18">
        <v>29</v>
      </c>
      <c r="I37" s="8">
        <f t="shared" si="0"/>
        <v>34921.299999999996</v>
      </c>
      <c r="J37" s="10">
        <f>J38+J45</f>
        <v>7848.0999999999995</v>
      </c>
      <c r="K37" s="10">
        <f>K38+K45</f>
        <v>13960.8</v>
      </c>
      <c r="L37" s="10">
        <f>L38+L45</f>
        <v>5545.7</v>
      </c>
      <c r="M37" s="25">
        <f>M38+M45</f>
        <v>7566.6999999999989</v>
      </c>
    </row>
    <row r="38" spans="1:13" ht="21" x14ac:dyDescent="0.2">
      <c r="A38" s="43" t="s">
        <v>12</v>
      </c>
      <c r="B38" s="44" t="s">
        <v>13</v>
      </c>
      <c r="C38" s="44" t="s">
        <v>21</v>
      </c>
      <c r="D38" s="44" t="s">
        <v>12</v>
      </c>
      <c r="E38" s="44"/>
      <c r="F38" s="44"/>
      <c r="G38" s="75" t="s">
        <v>83</v>
      </c>
      <c r="H38" s="18">
        <v>30</v>
      </c>
      <c r="I38" s="8">
        <f t="shared" si="0"/>
        <v>30190.2</v>
      </c>
      <c r="J38" s="10">
        <f>J39+J43+J44</f>
        <v>7209.7</v>
      </c>
      <c r="K38" s="10">
        <f>K39+K43+K44</f>
        <v>11444.3</v>
      </c>
      <c r="L38" s="10">
        <f>L39+L43+L44</f>
        <v>4421.8999999999996</v>
      </c>
      <c r="M38" s="25">
        <f>M39+M43+M44</f>
        <v>7114.2999999999993</v>
      </c>
    </row>
    <row r="39" spans="1:13" ht="22.5" x14ac:dyDescent="0.2">
      <c r="A39" s="81" t="s">
        <v>12</v>
      </c>
      <c r="B39" s="77" t="s">
        <v>13</v>
      </c>
      <c r="C39" s="77" t="s">
        <v>21</v>
      </c>
      <c r="D39" s="77" t="s">
        <v>12</v>
      </c>
      <c r="E39" s="20" t="s">
        <v>12</v>
      </c>
      <c r="F39" s="20" t="s">
        <v>12</v>
      </c>
      <c r="G39" s="76" t="s">
        <v>84</v>
      </c>
      <c r="H39" s="22">
        <v>31</v>
      </c>
      <c r="I39" s="11">
        <f t="shared" si="0"/>
        <v>23493.200000000001</v>
      </c>
      <c r="J39" s="13">
        <f>J40+J41+J42</f>
        <v>6039.2</v>
      </c>
      <c r="K39" s="13">
        <f>K40+K41+K42</f>
        <v>8848.4</v>
      </c>
      <c r="L39" s="13">
        <f>L40+L41+L42</f>
        <v>3041.3999999999996</v>
      </c>
      <c r="M39" s="27">
        <f>M40+M41+M42</f>
        <v>5564.2</v>
      </c>
    </row>
    <row r="40" spans="1:13" ht="22.5" x14ac:dyDescent="0.2">
      <c r="A40" s="82"/>
      <c r="B40" s="22"/>
      <c r="C40" s="22"/>
      <c r="D40" s="22"/>
      <c r="E40" s="22"/>
      <c r="F40" s="22"/>
      <c r="G40" s="76" t="s">
        <v>29</v>
      </c>
      <c r="H40" s="22">
        <v>32</v>
      </c>
      <c r="I40" s="11">
        <f t="shared" si="0"/>
        <v>6456.9</v>
      </c>
      <c r="J40" s="12">
        <v>1774.7</v>
      </c>
      <c r="K40" s="12">
        <v>1762.1</v>
      </c>
      <c r="L40" s="12">
        <v>1619.6</v>
      </c>
      <c r="M40" s="26">
        <v>1300.5</v>
      </c>
    </row>
    <row r="41" spans="1:13" x14ac:dyDescent="0.2">
      <c r="A41" s="82"/>
      <c r="B41" s="22"/>
      <c r="C41" s="22"/>
      <c r="D41" s="22"/>
      <c r="E41" s="22"/>
      <c r="F41" s="22"/>
      <c r="G41" s="76" t="s">
        <v>85</v>
      </c>
      <c r="H41" s="22">
        <v>33</v>
      </c>
      <c r="I41" s="11">
        <f t="shared" si="0"/>
        <v>17036.3</v>
      </c>
      <c r="J41" s="12">
        <v>4264.5</v>
      </c>
      <c r="K41" s="12">
        <v>7086.3</v>
      </c>
      <c r="L41" s="12">
        <v>1421.8</v>
      </c>
      <c r="M41" s="26">
        <v>4263.7</v>
      </c>
    </row>
    <row r="42" spans="1:13" ht="12.75" customHeight="1" x14ac:dyDescent="0.2">
      <c r="A42" s="82"/>
      <c r="B42" s="22"/>
      <c r="C42" s="22"/>
      <c r="D42" s="22"/>
      <c r="E42" s="22"/>
      <c r="F42" s="22"/>
      <c r="G42" s="76" t="s">
        <v>30</v>
      </c>
      <c r="H42" s="22">
        <v>34</v>
      </c>
      <c r="I42" s="11">
        <f t="shared" si="0"/>
        <v>0</v>
      </c>
      <c r="J42" s="12"/>
      <c r="K42" s="12"/>
      <c r="L42" s="12"/>
      <c r="M42" s="26"/>
    </row>
    <row r="43" spans="1:13" ht="33.75" x14ac:dyDescent="0.2">
      <c r="A43" s="81" t="s">
        <v>12</v>
      </c>
      <c r="B43" s="77" t="s">
        <v>13</v>
      </c>
      <c r="C43" s="77" t="s">
        <v>21</v>
      </c>
      <c r="D43" s="77" t="s">
        <v>12</v>
      </c>
      <c r="E43" s="20" t="s">
        <v>12</v>
      </c>
      <c r="F43" s="20">
        <v>4</v>
      </c>
      <c r="G43" s="76" t="s">
        <v>86</v>
      </c>
      <c r="H43" s="22">
        <v>35</v>
      </c>
      <c r="I43" s="11">
        <f t="shared" si="0"/>
        <v>3686.7000000000003</v>
      </c>
      <c r="J43" s="12">
        <v>907.5</v>
      </c>
      <c r="K43" s="12">
        <v>1640.6</v>
      </c>
      <c r="L43" s="12">
        <v>677.7</v>
      </c>
      <c r="M43" s="26">
        <v>460.9</v>
      </c>
    </row>
    <row r="44" spans="1:13" x14ac:dyDescent="0.2">
      <c r="A44" s="81">
        <v>1</v>
      </c>
      <c r="B44" s="77">
        <v>3</v>
      </c>
      <c r="C44" s="77">
        <v>4</v>
      </c>
      <c r="D44" s="77">
        <v>1</v>
      </c>
      <c r="E44" s="77">
        <v>1</v>
      </c>
      <c r="F44" s="77">
        <v>5</v>
      </c>
      <c r="G44" s="76" t="s">
        <v>87</v>
      </c>
      <c r="H44" s="22">
        <v>36</v>
      </c>
      <c r="I44" s="11">
        <f t="shared" si="0"/>
        <v>3010.3</v>
      </c>
      <c r="J44" s="12">
        <v>263</v>
      </c>
      <c r="K44" s="12">
        <v>955.3</v>
      </c>
      <c r="L44" s="12">
        <v>702.8</v>
      </c>
      <c r="M44" s="26">
        <v>1089.2</v>
      </c>
    </row>
    <row r="45" spans="1:13" ht="21" x14ac:dyDescent="0.2">
      <c r="A45" s="43" t="s">
        <v>12</v>
      </c>
      <c r="B45" s="44" t="s">
        <v>13</v>
      </c>
      <c r="C45" s="44" t="s">
        <v>21</v>
      </c>
      <c r="D45" s="44" t="s">
        <v>18</v>
      </c>
      <c r="E45" s="44"/>
      <c r="F45" s="44"/>
      <c r="G45" s="75" t="s">
        <v>31</v>
      </c>
      <c r="H45" s="18">
        <v>37</v>
      </c>
      <c r="I45" s="8">
        <f t="shared" si="0"/>
        <v>4731.0999999999995</v>
      </c>
      <c r="J45" s="10">
        <f>J46+J50+J51</f>
        <v>638.4</v>
      </c>
      <c r="K45" s="10">
        <f>K46+K50+K51</f>
        <v>2516.5</v>
      </c>
      <c r="L45" s="10">
        <f>L46+L50+L51</f>
        <v>1123.8</v>
      </c>
      <c r="M45" s="25">
        <f>M46+M50+M51</f>
        <v>452.4</v>
      </c>
    </row>
    <row r="46" spans="1:13" ht="22.5" x14ac:dyDescent="0.2">
      <c r="A46" s="81" t="s">
        <v>12</v>
      </c>
      <c r="B46" s="77" t="s">
        <v>13</v>
      </c>
      <c r="C46" s="77" t="s">
        <v>21</v>
      </c>
      <c r="D46" s="77" t="s">
        <v>18</v>
      </c>
      <c r="E46" s="20" t="s">
        <v>12</v>
      </c>
      <c r="F46" s="20" t="s">
        <v>12</v>
      </c>
      <c r="G46" s="76" t="s">
        <v>88</v>
      </c>
      <c r="H46" s="22">
        <v>38</v>
      </c>
      <c r="I46" s="11">
        <f t="shared" si="0"/>
        <v>22</v>
      </c>
      <c r="J46" s="13">
        <f>J47+J48+J49</f>
        <v>0</v>
      </c>
      <c r="K46" s="13">
        <f>K47+K48+K49</f>
        <v>22</v>
      </c>
      <c r="L46" s="13">
        <f>L47+L48+L49</f>
        <v>0</v>
      </c>
      <c r="M46" s="27">
        <f>M47+M48+M49</f>
        <v>0</v>
      </c>
    </row>
    <row r="47" spans="1:13" ht="22.5" x14ac:dyDescent="0.2">
      <c r="A47" s="81"/>
      <c r="B47" s="77"/>
      <c r="C47" s="77"/>
      <c r="D47" s="77"/>
      <c r="E47" s="20"/>
      <c r="F47" s="20"/>
      <c r="G47" s="76" t="s">
        <v>32</v>
      </c>
      <c r="H47" s="22">
        <v>39</v>
      </c>
      <c r="I47" s="11">
        <f t="shared" si="0"/>
        <v>0</v>
      </c>
      <c r="J47" s="12"/>
      <c r="K47" s="12"/>
      <c r="L47" s="12"/>
      <c r="M47" s="26"/>
    </row>
    <row r="48" spans="1:13" x14ac:dyDescent="0.2">
      <c r="A48" s="81"/>
      <c r="B48" s="77"/>
      <c r="C48" s="77"/>
      <c r="D48" s="77"/>
      <c r="E48" s="20"/>
      <c r="F48" s="20"/>
      <c r="G48" s="76" t="s">
        <v>85</v>
      </c>
      <c r="H48" s="22">
        <v>40</v>
      </c>
      <c r="I48" s="11">
        <f t="shared" si="0"/>
        <v>22</v>
      </c>
      <c r="J48" s="12"/>
      <c r="K48" s="12">
        <v>22</v>
      </c>
      <c r="L48" s="12"/>
      <c r="M48" s="26"/>
    </row>
    <row r="49" spans="1:13" x14ac:dyDescent="0.2">
      <c r="A49" s="81"/>
      <c r="B49" s="77"/>
      <c r="C49" s="77"/>
      <c r="D49" s="77"/>
      <c r="E49" s="20"/>
      <c r="F49" s="20"/>
      <c r="G49" s="76" t="s">
        <v>30</v>
      </c>
      <c r="H49" s="22">
        <v>41</v>
      </c>
      <c r="I49" s="11">
        <f t="shared" si="0"/>
        <v>0</v>
      </c>
      <c r="J49" s="12"/>
      <c r="K49" s="12"/>
      <c r="L49" s="12"/>
      <c r="M49" s="26"/>
    </row>
    <row r="50" spans="1:13" ht="33.75" x14ac:dyDescent="0.2">
      <c r="A50" s="81" t="s">
        <v>12</v>
      </c>
      <c r="B50" s="77" t="s">
        <v>13</v>
      </c>
      <c r="C50" s="77" t="s">
        <v>21</v>
      </c>
      <c r="D50" s="77" t="s">
        <v>18</v>
      </c>
      <c r="E50" s="20" t="s">
        <v>12</v>
      </c>
      <c r="F50" s="20">
        <v>4</v>
      </c>
      <c r="G50" s="76" t="s">
        <v>33</v>
      </c>
      <c r="H50" s="22">
        <v>42</v>
      </c>
      <c r="I50" s="11">
        <f t="shared" si="0"/>
        <v>2591.5</v>
      </c>
      <c r="J50" s="12">
        <v>93.6</v>
      </c>
      <c r="K50" s="12">
        <v>1627.7</v>
      </c>
      <c r="L50" s="12">
        <v>613</v>
      </c>
      <c r="M50" s="26">
        <v>257.2</v>
      </c>
    </row>
    <row r="51" spans="1:13" x14ac:dyDescent="0.2">
      <c r="A51" s="81" t="s">
        <v>12</v>
      </c>
      <c r="B51" s="77" t="s">
        <v>13</v>
      </c>
      <c r="C51" s="77" t="s">
        <v>21</v>
      </c>
      <c r="D51" s="77" t="s">
        <v>18</v>
      </c>
      <c r="E51" s="20" t="s">
        <v>12</v>
      </c>
      <c r="F51" s="20">
        <v>5</v>
      </c>
      <c r="G51" s="76" t="s">
        <v>34</v>
      </c>
      <c r="H51" s="22">
        <v>43</v>
      </c>
      <c r="I51" s="11">
        <f t="shared" si="0"/>
        <v>2117.6</v>
      </c>
      <c r="J51" s="12">
        <v>544.79999999999995</v>
      </c>
      <c r="K51" s="12">
        <v>866.8</v>
      </c>
      <c r="L51" s="12">
        <v>510.8</v>
      </c>
      <c r="M51" s="26">
        <v>195.2</v>
      </c>
    </row>
    <row r="52" spans="1:13" x14ac:dyDescent="0.2">
      <c r="A52" s="43" t="s">
        <v>12</v>
      </c>
      <c r="B52" s="44" t="s">
        <v>21</v>
      </c>
      <c r="C52" s="77"/>
      <c r="D52" s="77"/>
      <c r="E52" s="20"/>
      <c r="F52" s="20"/>
      <c r="G52" s="74" t="s">
        <v>89</v>
      </c>
      <c r="H52" s="18">
        <v>44</v>
      </c>
      <c r="I52" s="8">
        <f t="shared" si="0"/>
        <v>3179</v>
      </c>
      <c r="J52" s="10">
        <f>J53+J64+J71+J72</f>
        <v>653.40000000000009</v>
      </c>
      <c r="K52" s="10">
        <f>K53+K64+K71+K72</f>
        <v>1020.3</v>
      </c>
      <c r="L52" s="10">
        <f>L53+L64+L71+L72</f>
        <v>920.9</v>
      </c>
      <c r="M52" s="25">
        <f>M53+M64+M71+M72</f>
        <v>584.4</v>
      </c>
    </row>
    <row r="53" spans="1:13" x14ac:dyDescent="0.2">
      <c r="A53" s="43" t="s">
        <v>12</v>
      </c>
      <c r="B53" s="44" t="s">
        <v>21</v>
      </c>
      <c r="C53" s="44" t="s">
        <v>12</v>
      </c>
      <c r="D53" s="20"/>
      <c r="E53" s="20"/>
      <c r="F53" s="20"/>
      <c r="G53" s="75" t="s">
        <v>90</v>
      </c>
      <c r="H53" s="18">
        <v>45</v>
      </c>
      <c r="I53" s="8">
        <f t="shared" si="0"/>
        <v>258</v>
      </c>
      <c r="J53" s="10">
        <f>J54+J57+J58+J59+J63</f>
        <v>178</v>
      </c>
      <c r="K53" s="10">
        <f>K54+K57+K58+K59+K63</f>
        <v>8.5</v>
      </c>
      <c r="L53" s="10">
        <f>L54+L57+L58+L59+L63</f>
        <v>23.5</v>
      </c>
      <c r="M53" s="25">
        <f>M54+M57+M58+M59+M63</f>
        <v>48</v>
      </c>
    </row>
    <row r="54" spans="1:13" x14ac:dyDescent="0.2">
      <c r="A54" s="79" t="s">
        <v>12</v>
      </c>
      <c r="B54" s="15" t="s">
        <v>21</v>
      </c>
      <c r="C54" s="15" t="s">
        <v>12</v>
      </c>
      <c r="D54" s="15" t="s">
        <v>12</v>
      </c>
      <c r="E54" s="15"/>
      <c r="F54" s="15"/>
      <c r="G54" s="75" t="s">
        <v>35</v>
      </c>
      <c r="H54" s="18">
        <v>46</v>
      </c>
      <c r="I54" s="8">
        <f t="shared" si="0"/>
        <v>0</v>
      </c>
      <c r="J54" s="10">
        <f>J55+J56</f>
        <v>0</v>
      </c>
      <c r="K54" s="10">
        <f>K55+K56</f>
        <v>0</v>
      </c>
      <c r="L54" s="10">
        <f>L55+L56</f>
        <v>0</v>
      </c>
      <c r="M54" s="25">
        <f>M55+M56</f>
        <v>0</v>
      </c>
    </row>
    <row r="55" spans="1:13" x14ac:dyDescent="0.2">
      <c r="A55" s="30" t="s">
        <v>12</v>
      </c>
      <c r="B55" s="20" t="s">
        <v>21</v>
      </c>
      <c r="C55" s="20" t="s">
        <v>12</v>
      </c>
      <c r="D55" s="20" t="s">
        <v>12</v>
      </c>
      <c r="E55" s="20" t="s">
        <v>12</v>
      </c>
      <c r="F55" s="20"/>
      <c r="G55" s="76" t="s">
        <v>36</v>
      </c>
      <c r="H55" s="22">
        <v>47</v>
      </c>
      <c r="I55" s="11">
        <f t="shared" si="0"/>
        <v>0</v>
      </c>
      <c r="J55" s="12"/>
      <c r="K55" s="12"/>
      <c r="L55" s="12"/>
      <c r="M55" s="26"/>
    </row>
    <row r="56" spans="1:13" x14ac:dyDescent="0.2">
      <c r="A56" s="30" t="s">
        <v>12</v>
      </c>
      <c r="B56" s="20" t="s">
        <v>21</v>
      </c>
      <c r="C56" s="20" t="s">
        <v>12</v>
      </c>
      <c r="D56" s="20" t="s">
        <v>12</v>
      </c>
      <c r="E56" s="20" t="s">
        <v>18</v>
      </c>
      <c r="F56" s="20"/>
      <c r="G56" s="76" t="s">
        <v>37</v>
      </c>
      <c r="H56" s="22">
        <v>48</v>
      </c>
      <c r="I56" s="11">
        <f t="shared" si="0"/>
        <v>0</v>
      </c>
      <c r="J56" s="12"/>
      <c r="K56" s="12"/>
      <c r="L56" s="12"/>
      <c r="M56" s="26"/>
    </row>
    <row r="57" spans="1:13" x14ac:dyDescent="0.2">
      <c r="A57" s="43" t="s">
        <v>12</v>
      </c>
      <c r="B57" s="44" t="s">
        <v>21</v>
      </c>
      <c r="C57" s="44" t="s">
        <v>12</v>
      </c>
      <c r="D57" s="15" t="s">
        <v>18</v>
      </c>
      <c r="E57" s="15"/>
      <c r="F57" s="15"/>
      <c r="G57" s="75" t="s">
        <v>38</v>
      </c>
      <c r="H57" s="18">
        <v>49</v>
      </c>
      <c r="I57" s="8">
        <f t="shared" si="0"/>
        <v>15</v>
      </c>
      <c r="J57" s="14"/>
      <c r="K57" s="14"/>
      <c r="L57" s="14">
        <v>15</v>
      </c>
      <c r="M57" s="28"/>
    </row>
    <row r="58" spans="1:13" x14ac:dyDescent="0.2">
      <c r="A58" s="79" t="s">
        <v>12</v>
      </c>
      <c r="B58" s="15" t="s">
        <v>21</v>
      </c>
      <c r="C58" s="15" t="s">
        <v>12</v>
      </c>
      <c r="D58" s="15" t="s">
        <v>21</v>
      </c>
      <c r="E58" s="15"/>
      <c r="F58" s="15"/>
      <c r="G58" s="75" t="s">
        <v>39</v>
      </c>
      <c r="H58" s="15">
        <v>50</v>
      </c>
      <c r="I58" s="8">
        <f t="shared" si="0"/>
        <v>68</v>
      </c>
      <c r="J58" s="14">
        <v>3</v>
      </c>
      <c r="K58" s="14">
        <v>8.5</v>
      </c>
      <c r="L58" s="14">
        <v>8.5</v>
      </c>
      <c r="M58" s="28">
        <v>48</v>
      </c>
    </row>
    <row r="59" spans="1:13" x14ac:dyDescent="0.2">
      <c r="A59" s="79">
        <v>1</v>
      </c>
      <c r="B59" s="15">
        <v>4</v>
      </c>
      <c r="C59" s="15">
        <v>1</v>
      </c>
      <c r="D59" s="15">
        <v>5</v>
      </c>
      <c r="E59" s="15"/>
      <c r="F59" s="15"/>
      <c r="G59" s="75" t="s">
        <v>40</v>
      </c>
      <c r="H59" s="15">
        <v>51</v>
      </c>
      <c r="I59" s="8">
        <f t="shared" si="0"/>
        <v>175</v>
      </c>
      <c r="J59" s="10">
        <f>J60+J61+J62</f>
        <v>175</v>
      </c>
      <c r="K59" s="10">
        <f>K60+K61+K62</f>
        <v>0</v>
      </c>
      <c r="L59" s="10">
        <f>L60+L61+L62</f>
        <v>0</v>
      </c>
      <c r="M59" s="25">
        <f>M60+M61+M62</f>
        <v>0</v>
      </c>
    </row>
    <row r="60" spans="1:13" x14ac:dyDescent="0.2">
      <c r="A60" s="30">
        <v>1</v>
      </c>
      <c r="B60" s="20">
        <v>4</v>
      </c>
      <c r="C60" s="20">
        <v>1</v>
      </c>
      <c r="D60" s="20">
        <v>5</v>
      </c>
      <c r="E60" s="20">
        <v>1</v>
      </c>
      <c r="F60" s="20">
        <v>1</v>
      </c>
      <c r="G60" s="76" t="s">
        <v>41</v>
      </c>
      <c r="H60" s="22">
        <v>52</v>
      </c>
      <c r="I60" s="11">
        <f t="shared" si="0"/>
        <v>75</v>
      </c>
      <c r="J60" s="12">
        <v>75</v>
      </c>
      <c r="K60" s="12"/>
      <c r="L60" s="12"/>
      <c r="M60" s="26"/>
    </row>
    <row r="61" spans="1:13" x14ac:dyDescent="0.2">
      <c r="A61" s="30">
        <v>1</v>
      </c>
      <c r="B61" s="20">
        <v>4</v>
      </c>
      <c r="C61" s="20">
        <v>1</v>
      </c>
      <c r="D61" s="20">
        <v>5</v>
      </c>
      <c r="E61" s="20">
        <v>1</v>
      </c>
      <c r="F61" s="20">
        <v>2</v>
      </c>
      <c r="G61" s="76" t="s">
        <v>42</v>
      </c>
      <c r="H61" s="22">
        <v>53</v>
      </c>
      <c r="I61" s="11">
        <f t="shared" si="0"/>
        <v>100</v>
      </c>
      <c r="J61" s="12">
        <v>100</v>
      </c>
      <c r="K61" s="12"/>
      <c r="L61" s="12"/>
      <c r="M61" s="26"/>
    </row>
    <row r="62" spans="1:13" x14ac:dyDescent="0.2">
      <c r="A62" s="30">
        <v>1</v>
      </c>
      <c r="B62" s="20">
        <v>4</v>
      </c>
      <c r="C62" s="20">
        <v>1</v>
      </c>
      <c r="D62" s="20">
        <v>5</v>
      </c>
      <c r="E62" s="20">
        <v>1</v>
      </c>
      <c r="F62" s="20">
        <v>3</v>
      </c>
      <c r="G62" s="76" t="s">
        <v>43</v>
      </c>
      <c r="H62" s="22">
        <v>54</v>
      </c>
      <c r="I62" s="11">
        <f t="shared" si="0"/>
        <v>0</v>
      </c>
      <c r="J62" s="12"/>
      <c r="K62" s="12"/>
      <c r="L62" s="12"/>
      <c r="M62" s="26"/>
    </row>
    <row r="63" spans="1:13" ht="21" x14ac:dyDescent="0.2">
      <c r="A63" s="79" t="s">
        <v>12</v>
      </c>
      <c r="B63" s="15" t="s">
        <v>21</v>
      </c>
      <c r="C63" s="15" t="s">
        <v>12</v>
      </c>
      <c r="D63" s="15">
        <v>6</v>
      </c>
      <c r="E63" s="15"/>
      <c r="F63" s="15"/>
      <c r="G63" s="75" t="s">
        <v>91</v>
      </c>
      <c r="H63" s="15">
        <v>55</v>
      </c>
      <c r="I63" s="8">
        <f t="shared" si="0"/>
        <v>0</v>
      </c>
      <c r="J63" s="14"/>
      <c r="K63" s="14"/>
      <c r="L63" s="14"/>
      <c r="M63" s="28"/>
    </row>
    <row r="64" spans="1:13" x14ac:dyDescent="0.2">
      <c r="A64" s="79" t="s">
        <v>12</v>
      </c>
      <c r="B64" s="15" t="s">
        <v>21</v>
      </c>
      <c r="C64" s="15" t="s">
        <v>18</v>
      </c>
      <c r="D64" s="20"/>
      <c r="E64" s="20"/>
      <c r="F64" s="20"/>
      <c r="G64" s="75" t="s">
        <v>44</v>
      </c>
      <c r="H64" s="18">
        <v>56</v>
      </c>
      <c r="I64" s="8">
        <f t="shared" si="0"/>
        <v>2904</v>
      </c>
      <c r="J64" s="10">
        <f>J65+J66+J67+J68+J69+J70</f>
        <v>458.40000000000003</v>
      </c>
      <c r="K64" s="10">
        <f>K65+K66+K67+K68+K69+K70</f>
        <v>1011.8</v>
      </c>
      <c r="L64" s="10">
        <f>L65+L66+L67+L68+L69+L70</f>
        <v>897.4</v>
      </c>
      <c r="M64" s="25">
        <f>M65+M66+M67+M68+M69+M70</f>
        <v>536.4</v>
      </c>
    </row>
    <row r="65" spans="1:13" x14ac:dyDescent="0.2">
      <c r="A65" s="30">
        <v>1</v>
      </c>
      <c r="B65" s="20">
        <v>4</v>
      </c>
      <c r="C65" s="20">
        <v>2</v>
      </c>
      <c r="D65" s="20">
        <v>1</v>
      </c>
      <c r="E65" s="20">
        <v>1</v>
      </c>
      <c r="F65" s="20">
        <v>1</v>
      </c>
      <c r="G65" s="76" t="s">
        <v>45</v>
      </c>
      <c r="H65" s="22">
        <v>57</v>
      </c>
      <c r="I65" s="11">
        <f t="shared" si="0"/>
        <v>199.1</v>
      </c>
      <c r="J65" s="12">
        <v>26.2</v>
      </c>
      <c r="K65" s="12">
        <v>69.7</v>
      </c>
      <c r="L65" s="12">
        <v>46.8</v>
      </c>
      <c r="M65" s="26">
        <v>56.4</v>
      </c>
    </row>
    <row r="66" spans="1:13" ht="22.5" x14ac:dyDescent="0.2">
      <c r="A66" s="30" t="s">
        <v>12</v>
      </c>
      <c r="B66" s="20" t="s">
        <v>21</v>
      </c>
      <c r="C66" s="20" t="s">
        <v>18</v>
      </c>
      <c r="D66" s="20" t="s">
        <v>12</v>
      </c>
      <c r="E66" s="20">
        <v>2</v>
      </c>
      <c r="F66" s="20">
        <v>1</v>
      </c>
      <c r="G66" s="76" t="s">
        <v>46</v>
      </c>
      <c r="H66" s="22">
        <v>58</v>
      </c>
      <c r="I66" s="11">
        <f t="shared" si="0"/>
        <v>106.9</v>
      </c>
      <c r="J66" s="12">
        <v>5.7</v>
      </c>
      <c r="K66" s="12">
        <v>33.5</v>
      </c>
      <c r="L66" s="12">
        <v>37.5</v>
      </c>
      <c r="M66" s="26">
        <v>30.2</v>
      </c>
    </row>
    <row r="67" spans="1:13" ht="22.5" x14ac:dyDescent="0.2">
      <c r="A67" s="30" t="s">
        <v>12</v>
      </c>
      <c r="B67" s="20" t="s">
        <v>21</v>
      </c>
      <c r="C67" s="20" t="s">
        <v>18</v>
      </c>
      <c r="D67" s="20" t="s">
        <v>12</v>
      </c>
      <c r="E67" s="20">
        <v>4</v>
      </c>
      <c r="F67" s="20">
        <v>1</v>
      </c>
      <c r="G67" s="76" t="s">
        <v>47</v>
      </c>
      <c r="H67" s="22">
        <v>59</v>
      </c>
      <c r="I67" s="11">
        <f t="shared" si="0"/>
        <v>708</v>
      </c>
      <c r="J67" s="12">
        <v>31.4</v>
      </c>
      <c r="K67" s="12">
        <v>272.39999999999998</v>
      </c>
      <c r="L67" s="12">
        <v>216.4</v>
      </c>
      <c r="M67" s="26">
        <v>187.8</v>
      </c>
    </row>
    <row r="68" spans="1:13" x14ac:dyDescent="0.2">
      <c r="A68" s="30">
        <v>1</v>
      </c>
      <c r="B68" s="20">
        <v>4</v>
      </c>
      <c r="C68" s="20">
        <v>2</v>
      </c>
      <c r="D68" s="20">
        <v>1</v>
      </c>
      <c r="E68" s="20">
        <v>6</v>
      </c>
      <c r="F68" s="20">
        <v>1</v>
      </c>
      <c r="G68" s="76" t="s">
        <v>48</v>
      </c>
      <c r="H68" s="22">
        <v>60</v>
      </c>
      <c r="I68" s="11">
        <f t="shared" si="0"/>
        <v>50</v>
      </c>
      <c r="J68" s="12">
        <v>11</v>
      </c>
      <c r="K68" s="12">
        <v>9</v>
      </c>
      <c r="L68" s="12">
        <v>10</v>
      </c>
      <c r="M68" s="26">
        <v>20</v>
      </c>
    </row>
    <row r="69" spans="1:13" ht="12.75" customHeight="1" x14ac:dyDescent="0.2">
      <c r="A69" s="30">
        <v>1</v>
      </c>
      <c r="B69" s="20">
        <v>4</v>
      </c>
      <c r="C69" s="20">
        <v>2</v>
      </c>
      <c r="D69" s="20">
        <v>1</v>
      </c>
      <c r="E69" s="20">
        <v>6</v>
      </c>
      <c r="F69" s="20">
        <v>2</v>
      </c>
      <c r="G69" s="76" t="s">
        <v>49</v>
      </c>
      <c r="H69" s="22">
        <v>61</v>
      </c>
      <c r="I69" s="11">
        <f t="shared" si="0"/>
        <v>1620</v>
      </c>
      <c r="J69" s="12">
        <v>384.1</v>
      </c>
      <c r="K69" s="12">
        <v>627.20000000000005</v>
      </c>
      <c r="L69" s="12">
        <v>486.7</v>
      </c>
      <c r="M69" s="26">
        <v>122</v>
      </c>
    </row>
    <row r="70" spans="1:13" x14ac:dyDescent="0.2">
      <c r="A70" s="30">
        <v>1</v>
      </c>
      <c r="B70" s="20">
        <v>4</v>
      </c>
      <c r="C70" s="20">
        <v>2</v>
      </c>
      <c r="D70" s="20">
        <v>1</v>
      </c>
      <c r="E70" s="20">
        <v>7</v>
      </c>
      <c r="F70" s="20">
        <v>5</v>
      </c>
      <c r="G70" s="76" t="s">
        <v>92</v>
      </c>
      <c r="H70" s="22">
        <v>62</v>
      </c>
      <c r="I70" s="11">
        <f t="shared" si="0"/>
        <v>220</v>
      </c>
      <c r="J70" s="12"/>
      <c r="K70" s="12"/>
      <c r="L70" s="12">
        <v>100</v>
      </c>
      <c r="M70" s="26">
        <v>120</v>
      </c>
    </row>
    <row r="71" spans="1:13" ht="21" x14ac:dyDescent="0.2">
      <c r="A71" s="79">
        <v>1</v>
      </c>
      <c r="B71" s="15">
        <v>4</v>
      </c>
      <c r="C71" s="15">
        <v>3</v>
      </c>
      <c r="D71" s="15"/>
      <c r="E71" s="15"/>
      <c r="F71" s="15"/>
      <c r="G71" s="75" t="s">
        <v>51</v>
      </c>
      <c r="H71" s="18">
        <v>63</v>
      </c>
      <c r="I71" s="8">
        <f t="shared" si="0"/>
        <v>6</v>
      </c>
      <c r="J71" s="14">
        <v>6</v>
      </c>
      <c r="K71" s="14"/>
      <c r="L71" s="14"/>
      <c r="M71" s="28"/>
    </row>
    <row r="72" spans="1:13" x14ac:dyDescent="0.2">
      <c r="A72" s="79" t="s">
        <v>12</v>
      </c>
      <c r="B72" s="15" t="s">
        <v>21</v>
      </c>
      <c r="C72" s="15">
        <v>4</v>
      </c>
      <c r="D72" s="15"/>
      <c r="E72" s="15"/>
      <c r="F72" s="15"/>
      <c r="G72" s="75" t="s">
        <v>50</v>
      </c>
      <c r="H72" s="18">
        <v>64</v>
      </c>
      <c r="I72" s="8">
        <f t="shared" si="0"/>
        <v>11</v>
      </c>
      <c r="J72" s="10">
        <f>J73+J74+J75</f>
        <v>11</v>
      </c>
      <c r="K72" s="10">
        <f>K73+K74+K75</f>
        <v>0</v>
      </c>
      <c r="L72" s="10">
        <f>L73+L74+L75</f>
        <v>0</v>
      </c>
      <c r="M72" s="25">
        <f>M73+M74+M75</f>
        <v>0</v>
      </c>
    </row>
    <row r="73" spans="1:13" x14ac:dyDescent="0.2">
      <c r="A73" s="30">
        <v>1</v>
      </c>
      <c r="B73" s="20">
        <v>4</v>
      </c>
      <c r="C73" s="20">
        <v>4</v>
      </c>
      <c r="D73" s="20">
        <v>1</v>
      </c>
      <c r="E73" s="20">
        <v>1</v>
      </c>
      <c r="F73" s="20">
        <v>1</v>
      </c>
      <c r="G73" s="76" t="s">
        <v>93</v>
      </c>
      <c r="H73" s="22">
        <v>65</v>
      </c>
      <c r="I73" s="11">
        <f t="shared" ref="I73:I97" si="1">J73+K73+L73+M73</f>
        <v>0</v>
      </c>
      <c r="J73" s="12"/>
      <c r="K73" s="12"/>
      <c r="L73" s="12"/>
      <c r="M73" s="26"/>
    </row>
    <row r="74" spans="1:13" x14ac:dyDescent="0.2">
      <c r="A74" s="30">
        <v>1</v>
      </c>
      <c r="B74" s="20">
        <v>4</v>
      </c>
      <c r="C74" s="20">
        <v>4</v>
      </c>
      <c r="D74" s="20">
        <v>1</v>
      </c>
      <c r="E74" s="20">
        <v>1</v>
      </c>
      <c r="F74" s="20">
        <v>2</v>
      </c>
      <c r="G74" s="76" t="s">
        <v>50</v>
      </c>
      <c r="H74" s="22">
        <v>66</v>
      </c>
      <c r="I74" s="11">
        <f t="shared" si="1"/>
        <v>11</v>
      </c>
      <c r="J74" s="12">
        <v>11</v>
      </c>
      <c r="K74" s="12"/>
      <c r="L74" s="12"/>
      <c r="M74" s="26"/>
    </row>
    <row r="75" spans="1:13" ht="33.75" x14ac:dyDescent="0.2">
      <c r="A75" s="30">
        <v>1</v>
      </c>
      <c r="B75" s="20">
        <v>4</v>
      </c>
      <c r="C75" s="20">
        <v>4</v>
      </c>
      <c r="D75" s="20">
        <v>1</v>
      </c>
      <c r="E75" s="20">
        <v>1</v>
      </c>
      <c r="F75" s="20">
        <v>3</v>
      </c>
      <c r="G75" s="76" t="s">
        <v>94</v>
      </c>
      <c r="H75" s="22">
        <v>67</v>
      </c>
      <c r="I75" s="11">
        <f t="shared" si="1"/>
        <v>0</v>
      </c>
      <c r="J75" s="12"/>
      <c r="K75" s="12"/>
      <c r="L75" s="12"/>
      <c r="M75" s="26"/>
    </row>
    <row r="76" spans="1:13" ht="21" x14ac:dyDescent="0.2">
      <c r="A76" s="79">
        <v>4</v>
      </c>
      <c r="B76" s="15" t="s">
        <v>12</v>
      </c>
      <c r="C76" s="15"/>
      <c r="D76" s="15"/>
      <c r="E76" s="15"/>
      <c r="F76" s="15"/>
      <c r="G76" s="75" t="s">
        <v>95</v>
      </c>
      <c r="H76" s="18">
        <v>68</v>
      </c>
      <c r="I76" s="8">
        <f t="shared" si="1"/>
        <v>54</v>
      </c>
      <c r="J76" s="10">
        <f>J77+J83+J84+J85</f>
        <v>5</v>
      </c>
      <c r="K76" s="10">
        <f>K77+K83+K84+K85</f>
        <v>18</v>
      </c>
      <c r="L76" s="10">
        <f>L77+L83+L84+L85</f>
        <v>18</v>
      </c>
      <c r="M76" s="25">
        <f>M77+M83+M84+M85</f>
        <v>13</v>
      </c>
    </row>
    <row r="77" spans="1:13" x14ac:dyDescent="0.2">
      <c r="A77" s="79">
        <v>4</v>
      </c>
      <c r="B77" s="15" t="s">
        <v>12</v>
      </c>
      <c r="C77" s="15" t="s">
        <v>12</v>
      </c>
      <c r="D77" s="20"/>
      <c r="E77" s="20"/>
      <c r="F77" s="20"/>
      <c r="G77" s="75" t="s">
        <v>52</v>
      </c>
      <c r="H77" s="18">
        <v>69</v>
      </c>
      <c r="I77" s="8">
        <f t="shared" si="1"/>
        <v>54</v>
      </c>
      <c r="J77" s="10">
        <f>J78+J79+J80+J81+J82</f>
        <v>5</v>
      </c>
      <c r="K77" s="10">
        <f>K78+K79+K80+K81+K82</f>
        <v>18</v>
      </c>
      <c r="L77" s="10">
        <f>L78+L79+L80+L81+L82</f>
        <v>18</v>
      </c>
      <c r="M77" s="25">
        <f>M78+M79+M80+M81+M82</f>
        <v>13</v>
      </c>
    </row>
    <row r="78" spans="1:13" x14ac:dyDescent="0.2">
      <c r="A78" s="30">
        <v>4</v>
      </c>
      <c r="B78" s="20" t="s">
        <v>12</v>
      </c>
      <c r="C78" s="20" t="s">
        <v>12</v>
      </c>
      <c r="D78" s="20" t="s">
        <v>12</v>
      </c>
      <c r="E78" s="20"/>
      <c r="F78" s="20"/>
      <c r="G78" s="76" t="s">
        <v>53</v>
      </c>
      <c r="H78" s="22">
        <v>70</v>
      </c>
      <c r="I78" s="11">
        <f t="shared" si="1"/>
        <v>5</v>
      </c>
      <c r="J78" s="12">
        <v>5</v>
      </c>
      <c r="K78" s="12"/>
      <c r="L78" s="12"/>
      <c r="M78" s="26"/>
    </row>
    <row r="79" spans="1:13" x14ac:dyDescent="0.2">
      <c r="A79" s="30">
        <v>4</v>
      </c>
      <c r="B79" s="20" t="s">
        <v>12</v>
      </c>
      <c r="C79" s="20" t="s">
        <v>12</v>
      </c>
      <c r="D79" s="20">
        <v>2</v>
      </c>
      <c r="E79" s="20"/>
      <c r="F79" s="20"/>
      <c r="G79" s="76" t="s">
        <v>54</v>
      </c>
      <c r="H79" s="22">
        <v>71</v>
      </c>
      <c r="I79" s="11">
        <f t="shared" si="1"/>
        <v>43</v>
      </c>
      <c r="J79" s="12"/>
      <c r="K79" s="12">
        <v>15</v>
      </c>
      <c r="L79" s="12">
        <v>15</v>
      </c>
      <c r="M79" s="26">
        <v>13</v>
      </c>
    </row>
    <row r="80" spans="1:13" x14ac:dyDescent="0.2">
      <c r="A80" s="30">
        <v>4</v>
      </c>
      <c r="B80" s="20" t="s">
        <v>12</v>
      </c>
      <c r="C80" s="20" t="s">
        <v>12</v>
      </c>
      <c r="D80" s="20">
        <v>3</v>
      </c>
      <c r="E80" s="20"/>
      <c r="F80" s="15"/>
      <c r="G80" s="76" t="s">
        <v>55</v>
      </c>
      <c r="H80" s="22">
        <v>72</v>
      </c>
      <c r="I80" s="11">
        <f t="shared" si="1"/>
        <v>6</v>
      </c>
      <c r="J80" s="12"/>
      <c r="K80" s="12">
        <v>3</v>
      </c>
      <c r="L80" s="12">
        <v>3</v>
      </c>
      <c r="M80" s="26"/>
    </row>
    <row r="81" spans="1:13" ht="18" customHeight="1" x14ac:dyDescent="0.2">
      <c r="A81" s="30">
        <v>4</v>
      </c>
      <c r="B81" s="20" t="s">
        <v>12</v>
      </c>
      <c r="C81" s="20" t="s">
        <v>12</v>
      </c>
      <c r="D81" s="20">
        <v>4</v>
      </c>
      <c r="E81" s="20"/>
      <c r="F81" s="20"/>
      <c r="G81" s="76" t="s">
        <v>96</v>
      </c>
      <c r="H81" s="22">
        <v>73</v>
      </c>
      <c r="I81" s="11">
        <f t="shared" si="1"/>
        <v>0</v>
      </c>
      <c r="J81" s="12"/>
      <c r="K81" s="12"/>
      <c r="L81" s="12"/>
      <c r="M81" s="26"/>
    </row>
    <row r="82" spans="1:13" x14ac:dyDescent="0.2">
      <c r="A82" s="30">
        <v>4</v>
      </c>
      <c r="B82" s="20" t="s">
        <v>12</v>
      </c>
      <c r="C82" s="20" t="s">
        <v>12</v>
      </c>
      <c r="D82" s="20">
        <v>5</v>
      </c>
      <c r="E82" s="20"/>
      <c r="F82" s="20"/>
      <c r="G82" s="76" t="s">
        <v>56</v>
      </c>
      <c r="H82" s="22">
        <v>74</v>
      </c>
      <c r="I82" s="11">
        <f t="shared" si="1"/>
        <v>0</v>
      </c>
      <c r="J82" s="12"/>
      <c r="K82" s="12"/>
      <c r="L82" s="12"/>
      <c r="M82" s="26"/>
    </row>
    <row r="83" spans="1:13" x14ac:dyDescent="0.2">
      <c r="A83" s="79">
        <v>4</v>
      </c>
      <c r="B83" s="15" t="s">
        <v>12</v>
      </c>
      <c r="C83" s="15" t="s">
        <v>18</v>
      </c>
      <c r="D83" s="20"/>
      <c r="E83" s="20"/>
      <c r="F83" s="20"/>
      <c r="G83" s="75" t="s">
        <v>57</v>
      </c>
      <c r="H83" s="18">
        <v>75</v>
      </c>
      <c r="I83" s="8">
        <f t="shared" si="1"/>
        <v>0</v>
      </c>
      <c r="J83" s="14"/>
      <c r="K83" s="14"/>
      <c r="L83" s="14"/>
      <c r="M83" s="28"/>
    </row>
    <row r="84" spans="1:13" x14ac:dyDescent="0.2">
      <c r="A84" s="79">
        <v>4</v>
      </c>
      <c r="B84" s="15">
        <v>1</v>
      </c>
      <c r="C84" s="15">
        <v>3</v>
      </c>
      <c r="D84" s="20"/>
      <c r="E84" s="20"/>
      <c r="F84" s="20"/>
      <c r="G84" s="75" t="s">
        <v>58</v>
      </c>
      <c r="H84" s="18">
        <v>76</v>
      </c>
      <c r="I84" s="8">
        <f t="shared" si="1"/>
        <v>0</v>
      </c>
      <c r="J84" s="14"/>
      <c r="K84" s="14"/>
      <c r="L84" s="14"/>
      <c r="M84" s="28"/>
    </row>
    <row r="85" spans="1:13" ht="21.75" thickBot="1" x14ac:dyDescent="0.25">
      <c r="A85" s="83">
        <v>4</v>
      </c>
      <c r="B85" s="84">
        <v>1</v>
      </c>
      <c r="C85" s="84">
        <v>4</v>
      </c>
      <c r="D85" s="85"/>
      <c r="E85" s="85"/>
      <c r="F85" s="85"/>
      <c r="G85" s="86" t="s">
        <v>59</v>
      </c>
      <c r="H85" s="87">
        <v>77</v>
      </c>
      <c r="I85" s="40">
        <f t="shared" si="1"/>
        <v>0</v>
      </c>
      <c r="J85" s="41"/>
      <c r="K85" s="41"/>
      <c r="L85" s="41"/>
      <c r="M85" s="42"/>
    </row>
    <row r="86" spans="1:13" ht="18" customHeight="1" thickBot="1" x14ac:dyDescent="0.25">
      <c r="A86" s="88"/>
      <c r="B86" s="89"/>
      <c r="C86" s="90"/>
      <c r="D86" s="90"/>
      <c r="E86" s="90"/>
      <c r="F86" s="90"/>
      <c r="G86" s="91" t="s">
        <v>97</v>
      </c>
      <c r="H86" s="92">
        <v>78</v>
      </c>
      <c r="I86" s="49">
        <f t="shared" si="1"/>
        <v>86066.299999999988</v>
      </c>
      <c r="J86" s="50">
        <f>J9+J27+J52+J76</f>
        <v>17872</v>
      </c>
      <c r="K86" s="50">
        <f>K9+K27+K52+K76</f>
        <v>27768.6</v>
      </c>
      <c r="L86" s="50">
        <f>L9+L27+L52+L76</f>
        <v>17621.600000000002</v>
      </c>
      <c r="M86" s="51">
        <f>M9+M27+M52+M76</f>
        <v>22804.1</v>
      </c>
    </row>
    <row r="87" spans="1:13" ht="22.5" x14ac:dyDescent="0.2">
      <c r="A87" s="43"/>
      <c r="B87" s="44"/>
      <c r="C87" s="45"/>
      <c r="D87" s="45"/>
      <c r="E87" s="45"/>
      <c r="F87" s="45"/>
      <c r="G87" s="46" t="s">
        <v>98</v>
      </c>
      <c r="H87" s="47">
        <v>79</v>
      </c>
      <c r="I87" s="48">
        <f t="shared" si="1"/>
        <v>1456.1</v>
      </c>
      <c r="J87" s="9">
        <f>J88+J89</f>
        <v>19.399999999999999</v>
      </c>
      <c r="K87" s="9">
        <f>K88+K89</f>
        <v>400</v>
      </c>
      <c r="L87" s="9">
        <f>L88+L89</f>
        <v>500</v>
      </c>
      <c r="M87" s="24">
        <f>M88+M89</f>
        <v>536.70000000000005</v>
      </c>
    </row>
    <row r="88" spans="1:13" ht="22.5" x14ac:dyDescent="0.2">
      <c r="A88" s="79">
        <v>4</v>
      </c>
      <c r="B88" s="15" t="s">
        <v>18</v>
      </c>
      <c r="C88" s="16"/>
      <c r="D88" s="78"/>
      <c r="E88" s="78"/>
      <c r="F88" s="78"/>
      <c r="G88" s="17" t="s">
        <v>60</v>
      </c>
      <c r="H88" s="18">
        <v>80</v>
      </c>
      <c r="I88" s="8">
        <f t="shared" si="1"/>
        <v>0</v>
      </c>
      <c r="J88" s="14"/>
      <c r="K88" s="14"/>
      <c r="L88" s="14"/>
      <c r="M88" s="28"/>
    </row>
    <row r="89" spans="1:13" ht="22.5" x14ac:dyDescent="0.2">
      <c r="A89" s="29">
        <v>4</v>
      </c>
      <c r="B89" s="19">
        <v>3</v>
      </c>
      <c r="C89" s="19"/>
      <c r="D89" s="19"/>
      <c r="E89" s="19"/>
      <c r="F89" s="19"/>
      <c r="G89" s="17" t="s">
        <v>99</v>
      </c>
      <c r="H89" s="15">
        <v>81</v>
      </c>
      <c r="I89" s="8">
        <f t="shared" si="1"/>
        <v>1456.1</v>
      </c>
      <c r="J89" s="10">
        <f>J90+J94</f>
        <v>19.399999999999999</v>
      </c>
      <c r="K89" s="10">
        <f>K90+K94</f>
        <v>400</v>
      </c>
      <c r="L89" s="10">
        <f>L90+L94</f>
        <v>500</v>
      </c>
      <c r="M89" s="25">
        <f>M90+M94</f>
        <v>536.70000000000005</v>
      </c>
    </row>
    <row r="90" spans="1:13" ht="22.5" x14ac:dyDescent="0.2">
      <c r="A90" s="29">
        <v>4</v>
      </c>
      <c r="B90" s="19">
        <v>3</v>
      </c>
      <c r="C90" s="19">
        <v>1</v>
      </c>
      <c r="D90" s="19"/>
      <c r="E90" s="19"/>
      <c r="F90" s="19"/>
      <c r="G90" s="17" t="s">
        <v>61</v>
      </c>
      <c r="H90" s="15">
        <v>82</v>
      </c>
      <c r="I90" s="8">
        <f t="shared" si="1"/>
        <v>1456.1</v>
      </c>
      <c r="J90" s="10">
        <f>J91</f>
        <v>19.399999999999999</v>
      </c>
      <c r="K90" s="10">
        <f>K91</f>
        <v>400</v>
      </c>
      <c r="L90" s="10">
        <f>L91</f>
        <v>500</v>
      </c>
      <c r="M90" s="25">
        <f>M91</f>
        <v>536.70000000000005</v>
      </c>
    </row>
    <row r="91" spans="1:13" x14ac:dyDescent="0.2">
      <c r="A91" s="30">
        <v>4</v>
      </c>
      <c r="B91" s="20">
        <v>3</v>
      </c>
      <c r="C91" s="20">
        <v>1</v>
      </c>
      <c r="D91" s="20">
        <v>4</v>
      </c>
      <c r="E91" s="20">
        <v>1</v>
      </c>
      <c r="F91" s="20"/>
      <c r="G91" s="21" t="s">
        <v>62</v>
      </c>
      <c r="H91" s="22">
        <v>83</v>
      </c>
      <c r="I91" s="11">
        <f t="shared" si="1"/>
        <v>1456.1</v>
      </c>
      <c r="J91" s="13">
        <f>J92+J93</f>
        <v>19.399999999999999</v>
      </c>
      <c r="K91" s="13">
        <f>K92+K93</f>
        <v>400</v>
      </c>
      <c r="L91" s="13">
        <f>L92+L93</f>
        <v>500</v>
      </c>
      <c r="M91" s="27">
        <f>M92+M93</f>
        <v>536.70000000000005</v>
      </c>
    </row>
    <row r="92" spans="1:13" x14ac:dyDescent="0.2">
      <c r="A92" s="31">
        <v>4</v>
      </c>
      <c r="B92" s="23">
        <v>3</v>
      </c>
      <c r="C92" s="23">
        <v>1</v>
      </c>
      <c r="D92" s="23">
        <v>4</v>
      </c>
      <c r="E92" s="23">
        <v>1</v>
      </c>
      <c r="F92" s="23">
        <v>1</v>
      </c>
      <c r="G92" s="21" t="s">
        <v>63</v>
      </c>
      <c r="H92" s="22">
        <v>84</v>
      </c>
      <c r="I92" s="11">
        <f t="shared" si="1"/>
        <v>0</v>
      </c>
      <c r="J92" s="12"/>
      <c r="K92" s="12"/>
      <c r="L92" s="12"/>
      <c r="M92" s="26"/>
    </row>
    <row r="93" spans="1:13" x14ac:dyDescent="0.2">
      <c r="A93" s="31">
        <v>4</v>
      </c>
      <c r="B93" s="23">
        <v>3</v>
      </c>
      <c r="C93" s="23">
        <v>1</v>
      </c>
      <c r="D93" s="23">
        <v>4</v>
      </c>
      <c r="E93" s="23">
        <v>1</v>
      </c>
      <c r="F93" s="23">
        <v>2</v>
      </c>
      <c r="G93" s="21" t="s">
        <v>64</v>
      </c>
      <c r="H93" s="22">
        <v>85</v>
      </c>
      <c r="I93" s="11">
        <f t="shared" si="1"/>
        <v>1456.1</v>
      </c>
      <c r="J93" s="12">
        <v>19.399999999999999</v>
      </c>
      <c r="K93" s="12">
        <v>400</v>
      </c>
      <c r="L93" s="12">
        <v>500</v>
      </c>
      <c r="M93" s="26">
        <v>536.70000000000005</v>
      </c>
    </row>
    <row r="94" spans="1:13" ht="22.5" x14ac:dyDescent="0.2">
      <c r="A94" s="32">
        <v>4</v>
      </c>
      <c r="B94" s="16">
        <v>3</v>
      </c>
      <c r="C94" s="16">
        <v>2</v>
      </c>
      <c r="D94" s="16"/>
      <c r="E94" s="16"/>
      <c r="F94" s="16"/>
      <c r="G94" s="17" t="s">
        <v>66</v>
      </c>
      <c r="H94" s="18">
        <v>86</v>
      </c>
      <c r="I94" s="8">
        <f t="shared" si="1"/>
        <v>0</v>
      </c>
      <c r="J94" s="10">
        <f>J95</f>
        <v>0</v>
      </c>
      <c r="K94" s="10">
        <f>K95</f>
        <v>0</v>
      </c>
      <c r="L94" s="10">
        <f>L95</f>
        <v>0</v>
      </c>
      <c r="M94" s="25">
        <f>M95</f>
        <v>0</v>
      </c>
    </row>
    <row r="95" spans="1:13" x14ac:dyDescent="0.2">
      <c r="A95" s="31">
        <v>4</v>
      </c>
      <c r="B95" s="23">
        <v>3</v>
      </c>
      <c r="C95" s="23">
        <v>2</v>
      </c>
      <c r="D95" s="23">
        <v>4</v>
      </c>
      <c r="E95" s="23">
        <v>1</v>
      </c>
      <c r="F95" s="23"/>
      <c r="G95" s="21" t="s">
        <v>62</v>
      </c>
      <c r="H95" s="22">
        <v>87</v>
      </c>
      <c r="I95" s="11">
        <f t="shared" si="1"/>
        <v>0</v>
      </c>
      <c r="J95" s="13">
        <f>J96+J97</f>
        <v>0</v>
      </c>
      <c r="K95" s="13">
        <f>K96+K97</f>
        <v>0</v>
      </c>
      <c r="L95" s="13">
        <f>L96+L97</f>
        <v>0</v>
      </c>
      <c r="M95" s="27">
        <f>M96+M97</f>
        <v>0</v>
      </c>
    </row>
    <row r="96" spans="1:13" x14ac:dyDescent="0.2">
      <c r="A96" s="31">
        <v>4</v>
      </c>
      <c r="B96" s="23">
        <v>3</v>
      </c>
      <c r="C96" s="23">
        <v>2</v>
      </c>
      <c r="D96" s="23">
        <v>4</v>
      </c>
      <c r="E96" s="23">
        <v>1</v>
      </c>
      <c r="F96" s="23">
        <v>1</v>
      </c>
      <c r="G96" s="21" t="s">
        <v>63</v>
      </c>
      <c r="H96" s="22">
        <v>88</v>
      </c>
      <c r="I96" s="11">
        <f t="shared" si="1"/>
        <v>0</v>
      </c>
      <c r="J96" s="12"/>
      <c r="K96" s="12"/>
      <c r="L96" s="12"/>
      <c r="M96" s="26"/>
    </row>
    <row r="97" spans="1:13" x14ac:dyDescent="0.2">
      <c r="A97" s="33">
        <v>4</v>
      </c>
      <c r="B97" s="34">
        <v>3</v>
      </c>
      <c r="C97" s="34">
        <v>2</v>
      </c>
      <c r="D97" s="34">
        <v>4</v>
      </c>
      <c r="E97" s="34">
        <v>1</v>
      </c>
      <c r="F97" s="34">
        <v>2</v>
      </c>
      <c r="G97" s="35" t="s">
        <v>64</v>
      </c>
      <c r="H97" s="36">
        <v>89</v>
      </c>
      <c r="I97" s="37">
        <f t="shared" si="1"/>
        <v>0</v>
      </c>
      <c r="J97" s="38"/>
      <c r="K97" s="38"/>
      <c r="L97" s="38"/>
      <c r="M97" s="39"/>
    </row>
    <row r="98" spans="1:13" x14ac:dyDescent="0.2">
      <c r="A98" s="52" t="s">
        <v>100</v>
      </c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</row>
  </sheetData>
  <mergeCells count="10">
    <mergeCell ref="A98:M98"/>
    <mergeCell ref="A4:M4"/>
    <mergeCell ref="K2:M2"/>
    <mergeCell ref="A6:G6"/>
    <mergeCell ref="L6:M6"/>
    <mergeCell ref="A7:F8"/>
    <mergeCell ref="G7:G8"/>
    <mergeCell ref="H7:H8"/>
    <mergeCell ref="I7:I8"/>
    <mergeCell ref="J7:M7"/>
  </mergeCells>
  <pageMargins left="0.46" right="0.24" top="0.3" bottom="0.2" header="0.3" footer="0.2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Daiva Ulianskiene</cp:lastModifiedBy>
  <cp:lastPrinted>2024-04-05T10:52:52Z</cp:lastPrinted>
  <dcterms:created xsi:type="dcterms:W3CDTF">2020-04-15T08:23:38Z</dcterms:created>
  <dcterms:modified xsi:type="dcterms:W3CDTF">2026-04-09T11:34:52Z</dcterms:modified>
</cp:coreProperties>
</file>