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user - Individuali peržiūra" guid="{EBADBC20-E915-4BE5-896E-C9C171CFC27A}" mergeInterval="0" personalView="1" maximized="1" xWindow="-8" yWindow="-8" windowWidth="1552" windowHeight="840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1" i="1" l="1"/>
  <c r="D241" i="1"/>
  <c r="C241" i="1"/>
  <c r="F226" i="1"/>
  <c r="E226" i="1"/>
  <c r="D226" i="1"/>
  <c r="F225" i="1"/>
  <c r="E225" i="1"/>
  <c r="D225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145" i="1"/>
  <c r="D80" i="1"/>
  <c r="D87" i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D12" i="1"/>
  <c r="E7" i="1"/>
  <c r="F7" i="1"/>
  <c r="D7" i="1"/>
  <c r="E205" i="1"/>
  <c r="F205" i="1"/>
  <c r="E191" i="1"/>
  <c r="F191" i="1"/>
  <c r="E41" i="1"/>
  <c r="F41" i="1"/>
  <c r="D41" i="1"/>
  <c r="E135" i="1"/>
  <c r="F135" i="1"/>
  <c r="E227" i="1" l="1"/>
  <c r="F227" i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<sst xmlns="http://schemas.openxmlformats.org/spreadsheetml/2006/main" count="322" uniqueCount="120">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</sst>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4" Type="http://schemas.openxmlformats.org/officeDocument/2006/relationships/revisionLog" Target="revisionLog42.xml"/><Relationship Id="rId299" Type="http://schemas.openxmlformats.org/officeDocument/2006/relationships/revisionLog" Target="revisionLog47.xml"/><Relationship Id="rId273" Type="http://schemas.openxmlformats.org/officeDocument/2006/relationships/revisionLog" Target="revisionLog21.xml"/><Relationship Id="rId281" Type="http://schemas.openxmlformats.org/officeDocument/2006/relationships/revisionLog" Target="revisionLog29.xml"/><Relationship Id="rId286" Type="http://schemas.openxmlformats.org/officeDocument/2006/relationships/revisionLog" Target="revisionLog34.xml"/><Relationship Id="rId303" Type="http://schemas.openxmlformats.org/officeDocument/2006/relationships/revisionLog" Target="revisionLog1.xml"/><Relationship Id="rId298" Type="http://schemas.openxmlformats.org/officeDocument/2006/relationships/revisionLog" Target="revisionLog46.xml"/><Relationship Id="rId285" Type="http://schemas.openxmlformats.org/officeDocument/2006/relationships/revisionLog" Target="revisionLog33.xml"/><Relationship Id="rId277" Type="http://schemas.openxmlformats.org/officeDocument/2006/relationships/revisionLog" Target="revisionLog25.xml"/><Relationship Id="rId302" Type="http://schemas.openxmlformats.org/officeDocument/2006/relationships/revisionLog" Target="revisionLog50.xml"/><Relationship Id="rId280" Type="http://schemas.openxmlformats.org/officeDocument/2006/relationships/revisionLog" Target="revisionLog28.xml"/><Relationship Id="rId293" Type="http://schemas.openxmlformats.org/officeDocument/2006/relationships/revisionLog" Target="revisionLog41.xml"/><Relationship Id="rId289" Type="http://schemas.openxmlformats.org/officeDocument/2006/relationships/revisionLog" Target="revisionLog37.xml"/><Relationship Id="rId297" Type="http://schemas.openxmlformats.org/officeDocument/2006/relationships/revisionLog" Target="revisionLog45.xml"/><Relationship Id="rId292" Type="http://schemas.openxmlformats.org/officeDocument/2006/relationships/revisionLog" Target="revisionLog40.xml"/><Relationship Id="rId284" Type="http://schemas.openxmlformats.org/officeDocument/2006/relationships/revisionLog" Target="revisionLog32.xml"/><Relationship Id="rId276" Type="http://schemas.openxmlformats.org/officeDocument/2006/relationships/revisionLog" Target="revisionLog24.xml"/><Relationship Id="rId301" Type="http://schemas.openxmlformats.org/officeDocument/2006/relationships/revisionLog" Target="revisionLog49.xml"/><Relationship Id="rId288" Type="http://schemas.openxmlformats.org/officeDocument/2006/relationships/revisionLog" Target="revisionLog36.xml"/><Relationship Id="rId300" Type="http://schemas.openxmlformats.org/officeDocument/2006/relationships/revisionLog" Target="revisionLog48.xml"/><Relationship Id="rId296" Type="http://schemas.openxmlformats.org/officeDocument/2006/relationships/revisionLog" Target="revisionLog44.xml"/><Relationship Id="rId275" Type="http://schemas.openxmlformats.org/officeDocument/2006/relationships/revisionLog" Target="revisionLog23.xml"/><Relationship Id="rId283" Type="http://schemas.openxmlformats.org/officeDocument/2006/relationships/revisionLog" Target="revisionLog31.xml"/><Relationship Id="rId291" Type="http://schemas.openxmlformats.org/officeDocument/2006/relationships/revisionLog" Target="revisionLog39.xml"/><Relationship Id="rId295" Type="http://schemas.openxmlformats.org/officeDocument/2006/relationships/revisionLog" Target="revisionLog43.xml"/><Relationship Id="rId287" Type="http://schemas.openxmlformats.org/officeDocument/2006/relationships/revisionLog" Target="revisionLog35.xml"/><Relationship Id="rId279" Type="http://schemas.openxmlformats.org/officeDocument/2006/relationships/revisionLog" Target="revisionLog27.xml"/><Relationship Id="rId274" Type="http://schemas.openxmlformats.org/officeDocument/2006/relationships/revisionLog" Target="revisionLog22.xml"/><Relationship Id="rId290" Type="http://schemas.openxmlformats.org/officeDocument/2006/relationships/revisionLog" Target="revisionLog38.xml"/><Relationship Id="rId278" Type="http://schemas.openxmlformats.org/officeDocument/2006/relationships/revisionLog" Target="revisionLog26.xml"/><Relationship Id="rId282" Type="http://schemas.openxmlformats.org/officeDocument/2006/relationships/revisionLog" Target="revisionLog3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8EC0D74-8B61-4135-A5A2-0451FD993C44}" diskRevisions="1" revisionId="1528" version="2" preserveHistory="15">
  <header guid="{F25AC639-C2E5-4252-BCCC-7E980FA7014C}" dateTime="2026-01-27T15:10:46" maxSheetId="3" userName="user" r:id="rId273" minRId="1168" maxRId="1331">
    <sheetIdMap count="2">
      <sheetId val="1"/>
      <sheetId val="2"/>
    </sheetIdMap>
  </header>
  <header guid="{54C22B7C-F665-42BF-96B7-D457754926FD}" dateTime="2026-01-27T15:14:24" maxSheetId="3" userName="user" r:id="rId274" minRId="1332" maxRId="1360">
    <sheetIdMap count="2">
      <sheetId val="1"/>
      <sheetId val="2"/>
    </sheetIdMap>
  </header>
  <header guid="{913E2672-F2C9-4886-A6AC-08634CD39847}" dateTime="2026-01-27T15:15:22" maxSheetId="3" userName="user" r:id="rId275" minRId="1361" maxRId="1371">
    <sheetIdMap count="2">
      <sheetId val="1"/>
      <sheetId val="2"/>
    </sheetIdMap>
  </header>
  <header guid="{A2188E0E-3946-4E9E-8120-CFE0CC53470C}" dateTime="2026-01-27T15:16:03" maxSheetId="3" userName="user" r:id="rId276" minRId="1372" maxRId="1373">
    <sheetIdMap count="2">
      <sheetId val="1"/>
      <sheetId val="2"/>
    </sheetIdMap>
  </header>
  <header guid="{E1E94C99-0045-4994-9B1F-350B7200A109}" dateTime="2026-01-27T16:10:20" maxSheetId="3" userName="user" r:id="rId277">
    <sheetIdMap count="2">
      <sheetId val="1"/>
      <sheetId val="2"/>
    </sheetIdMap>
  </header>
  <header guid="{7825B9AB-A925-4A0E-8DCD-47CDA7C6AE52}" dateTime="2026-01-27T16:30:18" maxSheetId="3" userName="user" r:id="rId278" minRId="1374" maxRId="1379">
    <sheetIdMap count="2">
      <sheetId val="1"/>
      <sheetId val="2"/>
    </sheetIdMap>
  </header>
  <header guid="{682588E3-F59D-425A-93DA-6B36C0024BDA}" dateTime="2026-01-27T16:40:47" maxSheetId="3" userName="user" r:id="rId279" minRId="1380" maxRId="1381">
    <sheetIdMap count="2">
      <sheetId val="1"/>
      <sheetId val="2"/>
    </sheetIdMap>
  </header>
  <header guid="{36B30DDB-D051-4538-A1C9-73DD8D61C2BE}" dateTime="2026-01-30T07:56:17" maxSheetId="3" userName="user" r:id="rId280" minRId="1382" maxRId="1401">
    <sheetIdMap count="2">
      <sheetId val="1"/>
      <sheetId val="2"/>
    </sheetIdMap>
  </header>
  <header guid="{B27E3606-1178-44C7-BE5C-EB9B6CA795B9}" dateTime="2026-01-30T07:58:28" maxSheetId="3" userName="user" r:id="rId281" minRId="1402" maxRId="1408">
    <sheetIdMap count="2">
      <sheetId val="1"/>
      <sheetId val="2"/>
    </sheetIdMap>
  </header>
  <header guid="{260920CA-A369-4FA2-86AA-290F1D0A6A23}" dateTime="2026-01-30T08:04:55" maxSheetId="3" userName="user" r:id="rId282" minRId="1409" maxRId="1413">
    <sheetIdMap count="2">
      <sheetId val="1"/>
      <sheetId val="2"/>
    </sheetIdMap>
  </header>
  <header guid="{2C06C234-F5B1-472C-8F0E-ABB829A7FADD}" dateTime="2026-01-30T08:06:12" maxSheetId="3" userName="user" r:id="rId283" minRId="1414">
    <sheetIdMap count="2">
      <sheetId val="1"/>
      <sheetId val="2"/>
    </sheetIdMap>
  </header>
  <header guid="{F60A9197-91F3-4D4C-9452-5CD3BD60CF35}" dateTime="2026-01-30T09:23:13" maxSheetId="3" userName="user" r:id="rId284" minRId="1415" maxRId="1441">
    <sheetIdMap count="2">
      <sheetId val="1"/>
      <sheetId val="2"/>
    </sheetIdMap>
  </header>
  <header guid="{9FDFD484-D5CF-4731-9BEA-F5249467D2D7}" dateTime="2026-01-30T09:43:37" maxSheetId="3" userName="user" r:id="rId285" minRId="1442" maxRId="1456">
    <sheetIdMap count="2">
      <sheetId val="1"/>
      <sheetId val="2"/>
    </sheetIdMap>
  </header>
  <header guid="{B6B390BB-98FF-4F8F-8984-27BACC5F9906}" dateTime="2026-01-30T09:43:48" maxSheetId="3" userName="user" r:id="rId286" minRId="1457" maxRId="1458">
    <sheetIdMap count="2">
      <sheetId val="1"/>
      <sheetId val="2"/>
    </sheetIdMap>
  </header>
  <header guid="{D1172030-B022-4267-BEA8-A7D242DF04CE}" dateTime="2026-01-30T09:45:50" maxSheetId="3" userName="user" r:id="rId287" minRId="1459" maxRId="1472">
    <sheetIdMap count="2">
      <sheetId val="1"/>
      <sheetId val="2"/>
    </sheetIdMap>
  </header>
  <header guid="{921240C7-71C2-4EE9-B8E5-78A01C4BB453}" dateTime="2026-01-30T09:46:27" maxSheetId="3" userName="user" r:id="rId288" minRId="1473" maxRId="1476">
    <sheetIdMap count="2">
      <sheetId val="1"/>
      <sheetId val="2"/>
    </sheetIdMap>
  </header>
  <header guid="{685D45E5-25DF-4F19-A81F-6427C036B663}" dateTime="2026-01-30T09:46:41" maxSheetId="3" userName="user" r:id="rId289" minRId="1477" maxRId="1478">
    <sheetIdMap count="2">
      <sheetId val="1"/>
      <sheetId val="2"/>
    </sheetIdMap>
  </header>
  <header guid="{46371B01-6FE0-4370-940E-445167A03472}" dateTime="2026-01-30T09:46:55" maxSheetId="3" userName="user" r:id="rId290" minRId="1479" maxRId="1480">
    <sheetIdMap count="2">
      <sheetId val="1"/>
      <sheetId val="2"/>
    </sheetIdMap>
  </header>
  <header guid="{8FB17733-F0D3-478A-99E8-BCFEB94871C1}" dateTime="2026-01-30T09:47:12" maxSheetId="3" userName="user" r:id="rId291" minRId="1481" maxRId="1482">
    <sheetIdMap count="2">
      <sheetId val="1"/>
      <sheetId val="2"/>
    </sheetIdMap>
  </header>
  <header guid="{F2B409DF-B867-49AD-84C4-DDE46C0496BA}" dateTime="2026-01-30T09:47:37" maxSheetId="3" userName="user" r:id="rId292" minRId="1483" maxRId="1486">
    <sheetIdMap count="2">
      <sheetId val="1"/>
      <sheetId val="2"/>
    </sheetIdMap>
  </header>
  <header guid="{25FF9E55-AB26-47CE-9FC1-27FEE00B507E}" dateTime="2026-01-30T09:48:01" maxSheetId="3" userName="user" r:id="rId293" minRId="1487" maxRId="1488">
    <sheetIdMap count="2">
      <sheetId val="1"/>
      <sheetId val="2"/>
    </sheetIdMap>
  </header>
  <header guid="{F7130AA3-DF64-4640-9FB7-4A44588D2A3E}" dateTime="2026-01-30T09:48:19" maxSheetId="3" userName="user" r:id="rId294" minRId="1489" maxRId="1490">
    <sheetIdMap count="2">
      <sheetId val="1"/>
      <sheetId val="2"/>
    </sheetIdMap>
  </header>
  <header guid="{13065952-1EC9-4DB3-B468-20A0B24FBF8C}" dateTime="2026-01-30T09:48:35" maxSheetId="3" userName="user" r:id="rId295" minRId="1491" maxRId="1492">
    <sheetIdMap count="2">
      <sheetId val="1"/>
      <sheetId val="2"/>
    </sheetIdMap>
  </header>
  <header guid="{0EA0757D-8BDB-4E0C-ABBE-5FF25549903C}" dateTime="2026-01-30T09:48:51" maxSheetId="3" userName="user" r:id="rId296" minRId="1493" maxRId="1494">
    <sheetIdMap count="2">
      <sheetId val="1"/>
      <sheetId val="2"/>
    </sheetIdMap>
  </header>
  <header guid="{0EB6A6CC-DD2C-466D-B6D6-440025FA38E9}" dateTime="2026-01-30T09:49:03" maxSheetId="3" userName="user" r:id="rId297" minRId="1495" maxRId="1496">
    <sheetIdMap count="2">
      <sheetId val="1"/>
      <sheetId val="2"/>
    </sheetIdMap>
  </header>
  <header guid="{862FE1EB-2641-4046-A25F-32A72E351DC5}" dateTime="2026-01-30T09:49:17" maxSheetId="3" userName="user" r:id="rId298" minRId="1497" maxRId="1498">
    <sheetIdMap count="2">
      <sheetId val="1"/>
      <sheetId val="2"/>
    </sheetIdMap>
  </header>
  <header guid="{AC50358D-D804-4874-ACDD-3C8EE416CE66}" dateTime="2026-01-30T09:49:32" maxSheetId="3" userName="user" r:id="rId299" minRId="1499" maxRId="1500">
    <sheetIdMap count="2">
      <sheetId val="1"/>
      <sheetId val="2"/>
    </sheetIdMap>
  </header>
  <header guid="{C47CA209-A798-499E-8983-A218BEF59653}" dateTime="2026-01-30T09:51:57" maxSheetId="3" userName="user" r:id="rId300" minRId="1501">
    <sheetIdMap count="2">
      <sheetId val="1"/>
      <sheetId val="2"/>
    </sheetIdMap>
  </header>
  <header guid="{A94932E9-A8B1-4810-B848-940A5C968EF6}" dateTime="2026-01-30T17:04:54" maxSheetId="3" userName="user" r:id="rId301" minRId="1502" maxRId="1505">
    <sheetIdMap count="2">
      <sheetId val="1"/>
      <sheetId val="2"/>
    </sheetIdMap>
  </header>
  <header guid="{137CC07E-EFA8-4254-AC64-9E7C70F0A722}" dateTime="2026-01-31T18:48:44" maxSheetId="3" userName="user" r:id="rId302" minRId="1506" maxRId="1524">
    <sheetIdMap count="2">
      <sheetId val="1"/>
      <sheetId val="2"/>
    </sheetIdMap>
  </header>
  <header guid="{F8EC0D74-8B61-4135-A5A2-0451FD993C44}" dateTime="2026-02-03T09:22:18" maxSheetId="3" userName="Irena Stankeviciene" r:id="rId303" minRId="1525" maxRId="15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5" sId="1">
    <oc r="D4">
      <v>5</v>
    </oc>
    <nc r="D4">
      <v>3</v>
    </nc>
  </rcc>
  <rcc rId="1526" sId="1">
    <oc r="E4">
      <v>6</v>
    </oc>
    <nc r="E4">
      <v>4</v>
    </nc>
  </rcc>
  <rcc rId="1527" sId="1">
    <oc r="F4">
      <v>7</v>
    </oc>
    <nc r="F4">
      <v>5</v>
    </nc>
  </rcc>
  <rcc rId="1528" sId="1">
    <oc r="G4">
      <v>8</v>
    </oc>
    <nc r="G4">
      <v>6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" sId="1">
    <oc r="B2" t="inlineStr">
      <is>
        <t>3 lentelė. Panevėžio rajono savivaldybės 2025–2027 metų 005 Socialinės atskirties mažinimo  programos uždaviniai, priemonės, asignavimai ir kitos lėšos (tūkst. eurų)</t>
      </is>
    </oc>
    <nc r="B2" t="inlineStr">
      <is>
        <t>3 lentelė. Panevėžio rajono savivaldybės 2026–2028 metų 005 Socialinės atskirties mažinimo  programos uždaviniai, priemonės, asignavimai ir kitos lėšos (tūkst. eurų)</t>
      </is>
    </nc>
  </rcc>
  <rcc rId="1169" sId="1">
    <oc r="D3" t="inlineStr">
      <is>
        <t>2025 metų asignavimai ir kitos lėšos</t>
      </is>
    </oc>
    <nc r="D3" t="inlineStr">
      <is>
        <t>2026 metų asignavimai ir kitos lėšos</t>
      </is>
    </nc>
  </rcc>
  <rcc rId="1170" sId="1">
    <oc r="E3" t="inlineStr">
      <is>
        <t>2026 metų asignavimai ir kitos lėšos</t>
      </is>
    </oc>
    <nc r="E3" t="inlineStr">
      <is>
        <t>2027 metų asignavimai ir kitos lėšos</t>
      </is>
    </nc>
  </rcc>
  <rcc rId="1171" sId="1">
    <oc r="F3" t="inlineStr">
      <is>
        <t>2027 metų asignavimai ir kitos lėšos</t>
      </is>
    </oc>
    <nc r="F3" t="inlineStr">
      <is>
        <t>2028 metų asignavimai ir kitos lėšos</t>
      </is>
    </nc>
  </rcc>
  <rcc rId="1172" sId="1" numFmtId="4">
    <oc r="D9">
      <v>250</v>
    </oc>
    <nc r="D9"/>
  </rcc>
  <rcc rId="1173" sId="1" numFmtId="4">
    <oc r="E9">
      <v>263</v>
    </oc>
    <nc r="E9"/>
  </rcc>
  <rcc rId="1174" sId="1" numFmtId="4">
    <oc r="F9">
      <v>273</v>
    </oc>
    <nc r="F9"/>
  </rcc>
  <rcc rId="1175" sId="1" numFmtId="4">
    <oc r="D10">
      <v>45</v>
    </oc>
    <nc r="D10"/>
  </rcc>
  <rcc rId="1176" sId="1" numFmtId="4">
    <oc r="D14">
      <v>27</v>
    </oc>
    <nc r="D14"/>
  </rcc>
  <rcc rId="1177" sId="1" numFmtId="4">
    <oc r="E14">
      <v>28.4</v>
    </oc>
    <nc r="E14"/>
  </rcc>
  <rcc rId="1178" sId="1" numFmtId="4">
    <oc r="F14">
      <v>29.5</v>
    </oc>
    <nc r="F14"/>
  </rcc>
  <rcc rId="1179" sId="1" numFmtId="4">
    <oc r="D26">
      <v>476.9</v>
    </oc>
    <nc r="D26"/>
  </rcc>
  <rcc rId="1180" sId="1" numFmtId="4">
    <oc r="E26">
      <v>474.8</v>
    </oc>
    <nc r="E26"/>
  </rcc>
  <rcc rId="1181" sId="1" numFmtId="4">
    <oc r="D27">
      <v>1.8</v>
    </oc>
    <nc r="D27"/>
  </rcc>
  <rcc rId="1182" sId="1" numFmtId="4">
    <oc r="F26">
      <v>492.9</v>
    </oc>
    <nc r="F26"/>
  </rcc>
  <rcc rId="1183" sId="1" numFmtId="4">
    <oc r="D31">
      <v>40</v>
    </oc>
    <nc r="D31"/>
  </rcc>
  <rcc rId="1184" sId="1" numFmtId="4">
    <oc r="E31">
      <v>42.1</v>
    </oc>
    <nc r="E31"/>
  </rcc>
  <rcc rId="1185" sId="1" numFmtId="4">
    <oc r="F31">
      <v>43.7</v>
    </oc>
    <nc r="F31"/>
  </rcc>
  <rcc rId="1186" sId="1" numFmtId="4">
    <oc r="D32">
      <v>60.3</v>
    </oc>
    <nc r="D32"/>
  </rcc>
  <rcc rId="1187" sId="1" numFmtId="4">
    <oc r="D37">
      <v>2720.8</v>
    </oc>
    <nc r="D37"/>
  </rcc>
  <rcc rId="1188" sId="1" numFmtId="4">
    <oc r="E37">
      <v>2704.5</v>
    </oc>
    <nc r="E37"/>
  </rcc>
  <rcc rId="1189" sId="1" numFmtId="4">
    <oc r="F37">
      <v>2907.3</v>
    </oc>
    <nc r="F37"/>
  </rcc>
  <rcc rId="1190" sId="1" numFmtId="4">
    <oc r="D38">
      <v>8.8000000000000007</v>
    </oc>
    <nc r="D38"/>
  </rcc>
  <rcc rId="1191" sId="1" numFmtId="4">
    <oc r="E38">
      <v>18.8</v>
    </oc>
    <nc r="E38"/>
  </rcc>
  <rcc rId="1192" sId="1" numFmtId="4">
    <oc r="F38">
      <v>18.8</v>
    </oc>
    <nc r="F38"/>
  </rcc>
  <rcc rId="1193" sId="1" numFmtId="4">
    <oc r="D39">
      <v>105.4</v>
    </oc>
    <nc r="D39"/>
  </rcc>
  <rcc rId="1194" sId="1" numFmtId="4">
    <oc r="D43">
      <v>25</v>
    </oc>
    <nc r="D43"/>
  </rcc>
  <rcc rId="1195" sId="1" numFmtId="4">
    <oc r="E43">
      <v>26.3</v>
    </oc>
    <nc r="E43"/>
  </rcc>
  <rcc rId="1196" sId="1" numFmtId="4">
    <oc r="F43">
      <v>27.3</v>
    </oc>
    <nc r="F43"/>
  </rcc>
  <rcc rId="1197" sId="1" numFmtId="4">
    <oc r="D48">
      <v>405.7</v>
    </oc>
    <nc r="D48"/>
  </rcc>
  <rcc rId="1198" sId="1" numFmtId="4">
    <oc r="E48">
      <v>38.200000000000003</v>
    </oc>
    <nc r="E48"/>
  </rcc>
  <rcc rId="1199" sId="1" numFmtId="4">
    <oc r="F48">
      <v>39.700000000000003</v>
    </oc>
    <nc r="F48"/>
  </rcc>
  <rcc rId="1200" sId="1" numFmtId="4">
    <oc r="D49">
      <v>29.5</v>
    </oc>
    <nc r="D49"/>
  </rcc>
  <rcc rId="1201" sId="1" numFmtId="4">
    <oc r="D50">
      <v>53.9</v>
    </oc>
    <nc r="D50"/>
  </rcc>
  <rcc rId="1202" sId="1" numFmtId="4">
    <oc r="D54">
      <v>250</v>
    </oc>
    <nc r="D54"/>
  </rcc>
  <rcc rId="1203" sId="1" numFmtId="4">
    <oc r="E54">
      <v>263</v>
    </oc>
    <nc r="E54"/>
  </rcc>
  <rcc rId="1204" sId="1" numFmtId="4">
    <oc r="F54">
      <v>273</v>
    </oc>
    <nc r="F54"/>
  </rcc>
  <rcc rId="1205" sId="1" numFmtId="4">
    <oc r="D59">
      <v>231.2</v>
    </oc>
    <nc r="D59"/>
  </rcc>
  <rcc rId="1206" sId="1" numFmtId="4">
    <oc r="E59">
      <v>268.7</v>
    </oc>
    <nc r="E59"/>
  </rcc>
  <rcc rId="1207" sId="1" numFmtId="4">
    <oc r="F59">
      <v>268.7</v>
    </oc>
    <nc r="F59"/>
  </rcc>
  <rcc rId="1208" sId="1" numFmtId="4">
    <oc r="D64">
      <v>174.2</v>
    </oc>
    <nc r="D64"/>
  </rcc>
  <rcc rId="1209" sId="1" numFmtId="4">
    <oc r="E64">
      <v>200</v>
    </oc>
    <nc r="E64"/>
  </rcc>
  <rcc rId="1210" sId="1" numFmtId="4">
    <oc r="F64">
      <v>200</v>
    </oc>
    <nc r="F64"/>
  </rcc>
  <rcc rId="1211" sId="1" numFmtId="4">
    <oc r="D70">
      <v>65</v>
    </oc>
    <nc r="D70"/>
  </rcc>
  <rcc rId="1212" sId="1" numFmtId="4">
    <oc r="E70">
      <v>50.1</v>
    </oc>
    <nc r="E70"/>
  </rcc>
  <rcc rId="1213" sId="1" numFmtId="4">
    <oc r="F70">
      <v>52</v>
    </oc>
    <nc r="F70"/>
  </rcc>
  <rcc rId="1214" sId="1" numFmtId="4">
    <oc r="D71">
      <v>74.8</v>
    </oc>
    <nc r="D71"/>
  </rcc>
  <rcc rId="1215" sId="1" numFmtId="4">
    <oc r="D76">
      <v>42.3</v>
    </oc>
    <nc r="D76"/>
  </rcc>
  <rcc rId="1216" sId="1" numFmtId="4">
    <oc r="E76">
      <v>40.9</v>
    </oc>
    <nc r="E76"/>
  </rcc>
  <rcc rId="1217" sId="1" numFmtId="4">
    <oc r="F76">
      <v>42.5</v>
    </oc>
    <nc r="F76"/>
  </rcc>
  <rcc rId="1218" sId="1" numFmtId="4">
    <oc r="D77">
      <v>135.80000000000001</v>
    </oc>
    <nc r="D77"/>
  </rcc>
  <rcc rId="1219" sId="1" numFmtId="4">
    <oc r="D78">
      <v>1</v>
    </oc>
    <nc r="D78"/>
  </rcc>
  <rcc rId="1220" sId="1" numFmtId="4">
    <oc r="D82">
      <v>459.5</v>
    </oc>
    <nc r="D82"/>
  </rcc>
  <rcc rId="1221" sId="1" numFmtId="4">
    <oc r="E82">
      <v>503</v>
    </oc>
    <nc r="E82"/>
  </rcc>
  <rcc rId="1222" sId="1" numFmtId="4">
    <oc r="F82">
      <v>522.1</v>
    </oc>
    <nc r="F82"/>
  </rcc>
  <rcc rId="1223" sId="1" numFmtId="4">
    <oc r="D85">
      <v>0.2</v>
    </oc>
    <nc r="D85"/>
  </rcc>
  <rcc rId="1224" sId="1" numFmtId="4">
    <oc r="D89">
      <v>1375</v>
    </oc>
    <nc r="D89"/>
  </rcc>
  <rcc rId="1225" sId="1" numFmtId="4">
    <oc r="E89">
      <v>1359</v>
    </oc>
    <nc r="E89"/>
  </rcc>
  <rcc rId="1226" sId="1" numFmtId="4">
    <oc r="F89">
      <v>1510.6</v>
    </oc>
    <nc r="F89"/>
  </rcc>
  <rcc rId="1227" sId="1" numFmtId="4">
    <oc r="D90">
      <v>106.4</v>
    </oc>
    <nc r="D90"/>
  </rcc>
  <rcc rId="1228" sId="1" numFmtId="4">
    <oc r="D91">
      <v>463.5</v>
    </oc>
    <nc r="D91"/>
  </rcc>
  <rcc rId="1229" sId="1" numFmtId="4">
    <oc r="E91">
      <v>355.5</v>
    </oc>
    <nc r="E91"/>
  </rcc>
  <rcc rId="1230" sId="1" numFmtId="4">
    <oc r="F91">
      <v>359.5</v>
    </oc>
    <nc r="F91"/>
  </rcc>
  <rcc rId="1231" sId="1" numFmtId="4">
    <oc r="D92">
      <v>186.6</v>
    </oc>
    <nc r="D92"/>
  </rcc>
  <rcc rId="1232" sId="1" numFmtId="4">
    <oc r="D96">
      <v>1300</v>
    </oc>
    <nc r="D96"/>
  </rcc>
  <rcc rId="1233" sId="1" numFmtId="4">
    <oc r="E96">
      <v>1367.6</v>
    </oc>
    <nc r="E96"/>
  </rcc>
  <rcc rId="1234" sId="1" numFmtId="4">
    <oc r="F96">
      <v>1719.6</v>
    </oc>
    <nc r="F96"/>
  </rcc>
  <rcc rId="1235" sId="1" numFmtId="4">
    <oc r="D100">
      <v>87.1</v>
    </oc>
    <nc r="D100"/>
  </rcc>
  <rcc rId="1236" sId="1" numFmtId="4">
    <oc r="E100">
      <v>138.30000000000001</v>
    </oc>
    <nc r="E100"/>
  </rcc>
  <rcc rId="1237" sId="1" numFmtId="4">
    <oc r="F100">
      <v>143.6</v>
    </oc>
    <nc r="F100"/>
  </rcc>
  <rcc rId="1238" sId="1" numFmtId="4">
    <oc r="D101">
      <v>357.9</v>
    </oc>
    <nc r="D101"/>
  </rcc>
  <rcc rId="1239" sId="1" numFmtId="4">
    <oc r="E101">
      <v>372.9</v>
    </oc>
    <nc r="E101"/>
  </rcc>
  <rcc rId="1240" sId="1" numFmtId="4">
    <oc r="F101">
      <v>372.9</v>
    </oc>
    <nc r="F101"/>
  </rcc>
  <rcc rId="1241" sId="1" numFmtId="4">
    <oc r="D102">
      <v>0.8</v>
    </oc>
    <nc r="D102"/>
  </rcc>
  <rcc rId="1242" sId="1" numFmtId="4">
    <oc r="D106">
      <v>70</v>
    </oc>
    <nc r="D106"/>
  </rcc>
  <rcc rId="1243" sId="1" numFmtId="4">
    <oc r="E106">
      <v>73.599999999999994</v>
    </oc>
    <nc r="E106"/>
  </rcc>
  <rcc rId="1244" sId="1" numFmtId="4">
    <oc r="F106">
      <v>76.400000000000006</v>
    </oc>
    <nc r="F106"/>
  </rcc>
  <rcc rId="1245" sId="1" numFmtId="4">
    <oc r="D107">
      <v>80.2</v>
    </oc>
    <nc r="D107"/>
  </rcc>
  <rcc rId="1246" sId="1" numFmtId="4">
    <oc r="D113">
      <v>91.6</v>
    </oc>
    <nc r="D113"/>
  </rcc>
  <rcc rId="1247" sId="1" numFmtId="4">
    <oc r="D114">
      <v>6</v>
    </oc>
    <nc r="D114"/>
  </rcc>
  <rcc rId="1248" sId="1" numFmtId="4">
    <oc r="E114">
      <v>6.2</v>
    </oc>
    <nc r="E114"/>
  </rcc>
  <rcc rId="1249" sId="1" numFmtId="4">
    <oc r="F114">
      <v>7.2</v>
    </oc>
    <nc r="F114"/>
  </rcc>
  <rcc rId="1250" sId="1" numFmtId="4">
    <oc r="D119">
      <v>229.7</v>
    </oc>
    <nc r="D119"/>
  </rcc>
  <rcc rId="1251" sId="1" numFmtId="4">
    <oc r="E119">
      <v>238.8</v>
    </oc>
    <nc r="E119"/>
  </rcc>
  <rcc rId="1252" sId="1" numFmtId="4">
    <oc r="F119">
      <v>247.9</v>
    </oc>
    <nc r="F119"/>
  </rcc>
  <rcc rId="1253" sId="1" numFmtId="4">
    <oc r="D121">
      <v>20.6</v>
    </oc>
    <nc r="D121"/>
  </rcc>
  <rcc rId="1254" sId="1" numFmtId="4">
    <oc r="D125">
      <v>0.7</v>
    </oc>
    <nc r="D125"/>
  </rcc>
  <rcc rId="1255" sId="1" numFmtId="4">
    <oc r="E125">
      <v>25.7</v>
    </oc>
    <nc r="E125"/>
  </rcc>
  <rcc rId="1256" sId="1" numFmtId="4">
    <oc r="F125">
      <v>26.7</v>
    </oc>
    <nc r="F125"/>
  </rcc>
  <rcc rId="1257" sId="1" numFmtId="4">
    <oc r="D127">
      <v>0.1</v>
    </oc>
    <nc r="D127"/>
  </rcc>
  <rcc rId="1258" sId="1" numFmtId="4">
    <oc r="D132">
      <v>1088</v>
    </oc>
    <nc r="D132"/>
  </rcc>
  <rcc rId="1259" sId="1" numFmtId="4">
    <oc r="E132">
      <v>1137.4000000000001</v>
    </oc>
    <nc r="E132"/>
  </rcc>
  <rcc rId="1260" sId="1" numFmtId="4">
    <oc r="F132">
      <v>1137.4000000000001</v>
    </oc>
    <nc r="F132"/>
  </rcc>
  <rcc rId="1261" sId="1" numFmtId="4">
    <oc r="D137">
      <v>697.9</v>
    </oc>
    <nc r="D137"/>
  </rcc>
  <rcc rId="1262" sId="1" numFmtId="4">
    <oc r="E137">
      <v>1031.4000000000001</v>
    </oc>
    <nc r="E137"/>
  </rcc>
  <rcc rId="1263" sId="1" numFmtId="4">
    <oc r="F137">
      <v>1225.7</v>
    </oc>
    <nc r="F137"/>
  </rcc>
  <rcc rId="1264" sId="1" numFmtId="4">
    <oc r="D138">
      <v>502.1</v>
    </oc>
    <nc r="D138"/>
  </rcc>
  <rcc rId="1265" sId="1" numFmtId="4">
    <oc r="D142">
      <v>117.9</v>
    </oc>
    <nc r="D142"/>
  </rcc>
  <rcc rId="1266" sId="1" numFmtId="4">
    <oc r="E142">
      <v>124</v>
    </oc>
    <nc r="E142"/>
  </rcc>
  <rcc rId="1267" sId="1" numFmtId="4">
    <oc r="F142">
      <v>128.69999999999999</v>
    </oc>
    <nc r="F142"/>
  </rcc>
  <rcc rId="1268" sId="1" numFmtId="4">
    <oc r="D143">
      <v>12.1</v>
    </oc>
    <nc r="D143"/>
  </rcc>
  <rcc rId="1269" sId="1" numFmtId="4">
    <oc r="D147">
      <v>105.7</v>
    </oc>
    <nc r="D147"/>
  </rcc>
  <rcc rId="1270" sId="1" numFmtId="4">
    <oc r="E147">
      <v>108.4</v>
    </oc>
    <nc r="E147"/>
  </rcc>
  <rcc rId="1271" sId="1" numFmtId="4">
    <oc r="F147">
      <v>112.5</v>
    </oc>
    <nc r="F147"/>
  </rcc>
  <rcc rId="1272" sId="1" numFmtId="4">
    <oc r="D148">
      <v>96.7</v>
    </oc>
    <nc r="D148"/>
  </rcc>
  <rcc rId="1273" sId="1" numFmtId="4">
    <oc r="E148">
      <v>118.3</v>
    </oc>
    <nc r="E148"/>
  </rcc>
  <rcc rId="1274" sId="1" numFmtId="4">
    <oc r="F148">
      <v>118.3</v>
    </oc>
    <nc r="F148"/>
  </rcc>
  <rcc rId="1275" sId="1" numFmtId="4">
    <oc r="D153">
      <v>222.8</v>
    </oc>
    <nc r="D153"/>
  </rcc>
  <rcc rId="1276" sId="1" numFmtId="4">
    <oc r="D155">
      <v>34.299999999999997</v>
    </oc>
    <nc r="D155"/>
  </rcc>
  <rcc rId="1277" sId="1" numFmtId="4">
    <oc r="E155">
      <v>20.3</v>
    </oc>
    <nc r="E155"/>
  </rcc>
  <rcc rId="1278" sId="1" numFmtId="4">
    <oc r="F155">
      <v>21.3</v>
    </oc>
    <nc r="F155"/>
  </rcc>
  <rcc rId="1279" sId="1" numFmtId="4">
    <oc r="D157">
      <v>1.4</v>
    </oc>
    <nc r="D157"/>
  </rcc>
  <rcc rId="1280" sId="1" numFmtId="4">
    <oc r="D161">
      <v>61.5</v>
    </oc>
    <nc r="D161"/>
  </rcc>
  <rcc rId="1281" sId="1" numFmtId="4">
    <oc r="E161">
      <v>62.5</v>
    </oc>
    <nc r="E161"/>
  </rcc>
  <rcc rId="1282" sId="1" numFmtId="4">
    <oc r="F161">
      <v>64.900000000000006</v>
    </oc>
    <nc r="F161"/>
  </rcc>
  <rcc rId="1283" sId="1" numFmtId="4">
    <oc r="D163">
      <v>12.2</v>
    </oc>
    <nc r="D163"/>
  </rcc>
  <rcc rId="1284" sId="1" numFmtId="4">
    <oc r="D175">
      <v>27.7</v>
    </oc>
    <nc r="D175"/>
  </rcc>
  <rcc rId="1285" sId="1" numFmtId="4">
    <oc r="D167">
      <v>108</v>
    </oc>
    <nc r="D167"/>
  </rcc>
  <rcc rId="1286" sId="1" numFmtId="4">
    <oc r="D187">
      <v>43.4</v>
    </oc>
    <nc r="D187"/>
  </rcc>
  <rcc rId="1287" sId="1" numFmtId="4">
    <oc r="D199">
      <v>626.70000000000005</v>
    </oc>
    <nc r="D199"/>
  </rcc>
  <rcc rId="1288" sId="1" numFmtId="4">
    <oc r="D200">
      <v>6.7</v>
    </oc>
    <nc r="D200"/>
  </rcc>
  <rcc rId="1289" sId="1" numFmtId="4">
    <oc r="E200">
      <v>5</v>
    </oc>
    <nc r="E200"/>
  </rcc>
  <rcc rId="1290" sId="1" numFmtId="4">
    <oc r="F200">
      <v>5.0999999999999996</v>
    </oc>
    <nc r="F200"/>
  </rcc>
  <rcc rId="1291" sId="1" numFmtId="4">
    <oc r="D201">
      <v>40.6</v>
    </oc>
    <nc r="D201"/>
  </rcc>
  <rcc rId="1292" sId="1" numFmtId="4">
    <oc r="E201">
      <v>33.5</v>
    </oc>
    <nc r="E201"/>
  </rcc>
  <rcc rId="1293" sId="1" numFmtId="4">
    <oc r="F201">
      <v>34.5</v>
    </oc>
    <nc r="F201"/>
  </rcc>
  <rcc rId="1294" sId="1" numFmtId="4">
    <oc r="D206">
      <v>75</v>
    </oc>
    <nc r="D206"/>
  </rcc>
  <rcc rId="1295" sId="1" numFmtId="4">
    <oc r="E207">
      <v>100</v>
    </oc>
    <nc r="E207"/>
  </rcc>
  <rcc rId="1296" sId="1" numFmtId="4">
    <oc r="F207">
      <v>20</v>
    </oc>
    <nc r="F207"/>
  </rcc>
  <rcc rId="1297" sId="1" numFmtId="4">
    <oc r="D208">
      <v>25.7</v>
    </oc>
    <nc r="D208"/>
  </rcc>
  <rcc rId="1298" sId="1" numFmtId="4">
    <oc r="E208">
      <v>1000</v>
    </oc>
    <nc r="E208"/>
  </rcc>
  <rcc rId="1299" sId="1" numFmtId="4">
    <oc r="F208">
      <v>200</v>
    </oc>
    <nc r="F208"/>
  </rcc>
  <rcc rId="1300" sId="1" numFmtId="4">
    <oc r="E214">
      <v>50</v>
    </oc>
    <nc r="E214"/>
  </rcc>
  <rcc rId="1301" sId="1" numFmtId="4">
    <oc r="F214">
      <v>150</v>
    </oc>
    <nc r="F214"/>
  </rcc>
  <rcc rId="1302" sId="1" numFmtId="4">
    <oc r="D215">
      <v>34.200000000000003</v>
    </oc>
    <nc r="D215"/>
  </rcc>
  <rcc rId="1303" sId="1" numFmtId="4">
    <oc r="E215">
      <v>500</v>
    </oc>
    <nc r="E215"/>
  </rcc>
  <rcc rId="1304" sId="1" numFmtId="4">
    <oc r="F215">
      <v>1500</v>
    </oc>
    <nc r="F215"/>
  </rcc>
  <rcc rId="1305" sId="1" numFmtId="4">
    <oc r="D216">
      <v>443</v>
    </oc>
    <nc r="D216"/>
  </rcc>
  <rcc rId="1306" sId="1" numFmtId="4">
    <oc r="D221">
      <v>1.1000000000000001</v>
    </oc>
    <nc r="D221"/>
  </rcc>
  <rcc rId="1307" sId="1" numFmtId="4">
    <oc r="E221">
      <v>1.2</v>
    </oc>
    <nc r="E221"/>
  </rcc>
  <rcc rId="1308" sId="1" numFmtId="4">
    <oc r="F221">
      <v>1.3</v>
    </oc>
    <nc r="F221"/>
  </rcc>
  <rcc rId="1309" sId="1" numFmtId="4">
    <oc r="D222">
      <v>11.2</v>
    </oc>
    <nc r="D222"/>
  </rcc>
  <rcc rId="1310" sId="1" numFmtId="4">
    <oc r="E222">
      <v>12.2</v>
    </oc>
    <nc r="E222"/>
  </rcc>
  <rcc rId="1311" sId="1" numFmtId="4">
    <oc r="F222">
      <v>13.2</v>
    </oc>
    <nc r="F222"/>
  </rcc>
  <rcc rId="1312" sId="1" numFmtId="4">
    <oc r="D227">
      <v>7</v>
    </oc>
    <nc r="D227"/>
  </rcc>
  <rcc rId="1313" sId="1" numFmtId="4">
    <oc r="D231">
      <v>1448</v>
    </oc>
    <nc r="D231"/>
  </rcc>
  <rcc rId="1314" sId="1">
    <oc r="C237">
      <v>2025</v>
    </oc>
    <nc r="C237">
      <v>2026</v>
    </nc>
  </rcc>
  <rcc rId="1315" sId="1">
    <oc r="D237">
      <v>2026</v>
    </oc>
    <nc r="D237">
      <v>2027</v>
    </nc>
  </rcc>
  <rcc rId="1316" sId="1">
    <oc r="E237">
      <v>2027</v>
    </oc>
    <nc r="E237">
      <v>2028</v>
    </nc>
  </rcc>
  <rcc rId="1317" sId="1" numFmtId="4">
    <oc r="D188">
      <v>10.8</v>
    </oc>
    <nc r="D188">
      <v>11.5</v>
    </nc>
  </rcc>
  <rcc rId="1318" sId="1" numFmtId="4">
    <oc r="E188">
      <v>11.7</v>
    </oc>
    <nc r="E188">
      <v>11.8</v>
    </nc>
  </rcc>
  <rcc rId="1319" sId="1" numFmtId="4">
    <oc r="D189">
      <v>42.8</v>
    </oc>
    <nc r="D189">
      <v>45.9</v>
    </nc>
  </rcc>
  <rcc rId="1320" sId="1" numFmtId="4">
    <oc r="E189">
      <v>46.1</v>
    </oc>
    <nc r="E189">
      <v>46.9</v>
    </nc>
  </rcc>
  <rcc rId="1321" sId="1" numFmtId="4">
    <oc r="F189">
      <v>47</v>
    </oc>
    <nc r="F189">
      <v>48</v>
    </nc>
  </rcc>
  <rcc rId="1322" sId="1" numFmtId="4">
    <nc r="E187">
      <v>56.1</v>
    </nc>
  </rcc>
  <rcc rId="1323" sId="1" numFmtId="4">
    <nc r="F187">
      <v>61.7</v>
    </nc>
  </rcc>
  <rcc rId="1324" sId="1" numFmtId="4">
    <oc r="D156">
      <v>173.8</v>
    </oc>
    <nc r="D156">
      <v>206</v>
    </nc>
  </rcc>
  <rcc rId="1325" sId="1" numFmtId="4">
    <oc r="E156">
      <v>210.9</v>
    </oc>
    <nc r="E156">
      <v>212.2</v>
    </nc>
  </rcc>
  <rcc rId="1326" sId="1" numFmtId="4">
    <oc r="F156">
      <v>216.5</v>
    </oc>
    <nc r="F156">
      <v>218.2</v>
    </nc>
  </rcc>
  <rcc rId="1327" sId="1" numFmtId="4">
    <oc r="D154">
      <v>42.4</v>
    </oc>
    <nc r="D154">
      <v>48.8</v>
    </nc>
  </rcc>
  <rcc rId="1328" sId="1" numFmtId="4">
    <oc r="E154">
      <v>53</v>
    </oc>
    <nc r="E154">
      <v>50.1</v>
    </nc>
  </rcc>
  <rcc rId="1329" sId="1" numFmtId="4">
    <oc r="F154">
      <v>53.6</v>
    </oc>
    <nc r="F154">
      <v>51.4</v>
    </nc>
  </rcc>
  <rcc rId="1330" sId="1" numFmtId="4">
    <oc r="E153">
      <v>236</v>
    </oc>
    <nc r="E153">
      <v>264.10000000000002</v>
    </nc>
  </rcc>
  <rcc rId="1331" sId="1" numFmtId="4">
    <oc r="F153">
      <v>245</v>
    </oc>
    <nc r="F153">
      <v>291.10000000000002</v>
    </nc>
  </rcc>
  <rcv guid="{EBADBC20-E915-4BE5-896E-C9C171CFC27A}" action="delete"/>
  <rcv guid="{EBADBC20-E915-4BE5-896E-C9C171CFC27A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2" sId="1" ref="A228:XFD228" action="insertRow"/>
  <rrc rId="1333" sId="1" ref="A228:XFD228" action="insertRow"/>
  <rcc rId="1334" sId="1" odxf="1" dxf="1">
    <nc r="C228" t="inlineStr">
      <is>
        <t>Lietuvos Respublikos valstybės biudžeto dotacijos</t>
      </is>
    </nc>
    <odxf>
      <border outline="0">
        <left/>
        <bottom/>
      </border>
    </odxf>
    <ndxf>
      <border outline="0">
        <left style="thin">
          <color indexed="64"/>
        </left>
        <bottom style="thin">
          <color indexed="64"/>
        </bottom>
      </border>
    </ndxf>
  </rcc>
  <rcc rId="1335" sId="1" odxf="1" dxf="1">
    <nc r="C229" t="inlineStr">
      <is>
        <t>Europos Sąjungos ir kitos tarptautinės finansinės paramos lėšos</t>
      </is>
    </nc>
    <odxf>
      <border outline="0">
        <left/>
        <bottom/>
      </border>
    </odxf>
    <ndxf>
      <border outline="0">
        <left style="thin">
          <color indexed="64"/>
        </left>
        <bottom style="thin">
          <color indexed="64"/>
        </bottom>
      </border>
    </ndxf>
  </rcc>
  <rfmt sheetId="1" sqref="D229:F229" start="0" length="0">
    <dxf>
      <border>
        <bottom style="thin">
          <color indexed="64"/>
        </bottom>
      </border>
    </dxf>
  </rfmt>
  <rfmt sheetId="1" sqref="D228:F229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cc rId="1336" sId="1" numFmtId="4">
    <nc r="D229">
      <v>13.1</v>
    </nc>
  </rcc>
  <rcc rId="1337" sId="1" numFmtId="4">
    <nc r="E229">
      <v>19.5</v>
    </nc>
  </rcc>
  <rcc rId="1338" sId="1" numFmtId="4">
    <nc r="F229">
      <v>22.5</v>
    </nc>
  </rcc>
  <rcc rId="1339" sId="1" numFmtId="4">
    <nc r="D228">
      <v>1.8</v>
    </nc>
  </rcc>
  <rcc rId="1340" sId="1" numFmtId="4">
    <nc r="E228">
      <v>2.6</v>
    </nc>
  </rcc>
  <rcc rId="1341" sId="1" numFmtId="4">
    <nc r="F228">
      <v>3</v>
    </nc>
  </rcc>
  <rcc rId="1342" sId="1">
    <oc r="D247">
      <f>+E156+E176+E182+E189+E201+E208+E215+E222</f>
    </oc>
    <nc r="D247">
      <f>+E156+E176+E182+E189+E201+E208+E215+E222+E229</f>
    </nc>
  </rcc>
  <rcc rId="1343" sId="1">
    <oc r="E247">
      <f>+F156+F176+F182+F189+F201+F208+F215+F222</f>
    </oc>
    <nc r="E247">
      <f>+F156+F176+F182+F189+F201+F208+F215+F222+F229</f>
    </nc>
  </rcc>
  <rcc rId="1344" sId="1">
    <oc r="C247">
      <f>+D156+D176+D182+D189+D201+D208+D215+D222</f>
    </oc>
    <nc r="C247">
      <f>+D156+D176+D182+D189+D201+D208+D215+D222+D229</f>
    </nc>
  </rcc>
  <rcc rId="1345" sId="1">
    <oc r="C246">
      <f>+D38+D49+D71+D64+D59+D90+D101+D107+D113+D132+D148+D154+D175+D188+D32+D221+D200+D214+D207+D77</f>
    </oc>
    <nc r="C246">
      <f>+D38+D49+D71+D64+D59+D90+D101+D107+D113+D132+D148+D154+D175+D188+D32+D221+D200+D214+D207+D77+D228</f>
    </nc>
  </rcc>
  <rcc rId="1346" sId="1">
    <oc r="D246">
      <f>+E38+E49+E71+E64+E59+E90+E101+E107+E113+E132+E148+E154+E175+E188+E32+E221+E200+E214+E207</f>
    </oc>
    <nc r="D246">
      <f>+E38+E49+E71+E64+E59+E90+E101+E107+E113+E132+E148+E154+E175+E188+E32+E221+E200+E214+E207+E77+E228</f>
    </nc>
  </rcc>
  <rcc rId="1347" sId="1">
    <oc r="E246">
      <f>+F38+F49+F71+F64+F59+F90+F101+F107+F113+F132+F148+F154+F175+F188+F32+F221+F200+F214+F207</f>
    </oc>
    <nc r="E246">
      <f>+F38+F49+F71+F64+F59+F90+F101+F107+F113+F132+F148+F154+F175+F188+F32+F221+F200+F214+F207+F77+F228</f>
    </nc>
  </rcc>
  <rcc rId="1348" sId="1" numFmtId="4">
    <nc r="D201">
      <v>32.700000000000003</v>
    </nc>
  </rcc>
  <rcc rId="1349" sId="1" numFmtId="4">
    <nc r="E201">
      <v>33.700000000000003</v>
    </nc>
  </rcc>
  <rcc rId="1350" sId="1" numFmtId="4">
    <nc r="F201">
      <v>34.700000000000003</v>
    </nc>
  </rcc>
  <rcc rId="1351" sId="1" numFmtId="4">
    <nc r="D200">
      <v>7.3</v>
    </nc>
  </rcc>
  <rcc rId="1352" sId="1" numFmtId="4">
    <nc r="E200">
      <v>7.5</v>
    </nc>
  </rcc>
  <rcc rId="1353" sId="1" numFmtId="4">
    <nc r="F200">
      <v>7.7</v>
    </nc>
  </rcc>
  <rcc rId="1354" sId="1" numFmtId="4">
    <nc r="E199">
      <v>345</v>
    </nc>
  </rcc>
  <rcc rId="1355" sId="1" numFmtId="4">
    <nc r="F199">
      <v>1300.2</v>
    </nc>
  </rcc>
  <rcc rId="1356" sId="1" numFmtId="4">
    <nc r="D215">
      <v>114.8</v>
    </nc>
  </rcc>
  <rcc rId="1357" sId="1" numFmtId="4">
    <nc r="E215">
      <v>1046.4000000000001</v>
    </nc>
  </rcc>
  <rcc rId="1358" sId="1" numFmtId="4">
    <nc r="E213">
      <v>155</v>
    </nc>
  </rcc>
  <rcc rId="1359" sId="1" numFmtId="4">
    <nc r="F213">
      <v>155.9</v>
    </nc>
  </rcc>
  <rcc rId="1360" sId="1" numFmtId="4">
    <nc r="F215">
      <v>1046.4000000000001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1" sId="1" numFmtId="4">
    <nc r="D208">
      <v>223.2</v>
    </nc>
  </rcc>
  <rcc rId="1362" sId="1" numFmtId="4">
    <nc r="E208">
      <v>247.1</v>
    </nc>
  </rcc>
  <rcc rId="1363" sId="1" numFmtId="4">
    <nc r="E206">
      <v>190</v>
    </nc>
  </rcc>
  <rcc rId="1364" sId="1" numFmtId="4">
    <nc r="F208">
      <v>10.4</v>
    </nc>
  </rcc>
  <rcc rId="1365" sId="1" numFmtId="4">
    <nc r="F206">
      <v>9.4</v>
    </nc>
  </rcc>
  <rcc rId="1366" sId="1" numFmtId="4">
    <nc r="D222">
      <v>11.2</v>
    </nc>
  </rcc>
  <rcc rId="1367" sId="1" numFmtId="4">
    <nc r="D221">
      <v>1.1000000000000001</v>
    </nc>
  </rcc>
  <rcc rId="1368" sId="1" numFmtId="4">
    <nc r="E221">
      <v>1.2</v>
    </nc>
  </rcc>
  <rcc rId="1369" sId="1" numFmtId="4">
    <nc r="F221">
      <v>1.3</v>
    </nc>
  </rcc>
  <rcc rId="1370" sId="1" numFmtId="4">
    <nc r="E222">
      <v>12.2</v>
    </nc>
  </rcc>
  <rcc rId="1371" sId="1" numFmtId="4">
    <nc r="F222">
      <v>13.2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1">
    <oc r="D242">
      <f>+E9+E14+E26+E31+E37+E43+E48+E54+E70+E76+E82+E89+E96+E100+E106+E119+E125+E142+E147+E153+E174+E187+E199+E213+E137+E161+E220+E131+E206+E112+E167+E227</f>
    </oc>
    <nc r="D242">
      <f>+E9+E14+E26+E31+E37+E43+E48+E54+E70+E76+E82+E89+E96+E100+E106+E119+E125+E142+E147+E153+E174+E187+E199+E213+E137+E161+E220+E131+E206+E112+E167+E227</f>
    </nc>
  </rcc>
  <rcc rId="1373" sId="1">
    <oc r="E242">
      <f>+F9+F14+F26+F31+F37+F43+F48+F54+F70+F76+F82+F89+F96+F100+F106+F119+F125+F142+F147+F153+F174+F187+F199+F213+F137+F161+F220+F131+F206+F112+F167+F227</f>
    </oc>
    <nc r="E242">
      <f>+F9+F14+F26+F31+F37+F43+F48+F54+F70+F76+F82+F89+F96+F100+F106+F119+F125+F142+F147+F153+F174+F187+F199+F213+F137+F161+F220+F131+F206+F112+F167+F227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4" sId="1" numFmtId="4">
    <nc r="E91">
      <v>28.9</v>
    </nc>
  </rcc>
  <rcc rId="1375" sId="1" numFmtId="4">
    <nc r="F91">
      <v>27.7</v>
    </nc>
  </rcc>
  <rcc rId="1376" sId="1" numFmtId="4">
    <nc r="E114">
      <v>6.8</v>
    </nc>
  </rcc>
  <rcc rId="1377" sId="1" numFmtId="4">
    <nc r="F114">
      <v>7</v>
    </nc>
  </rcc>
  <rcc rId="1378" sId="1" numFmtId="4">
    <nc r="E155">
      <v>22.3</v>
    </nc>
  </rcc>
  <rcc rId="1379" sId="1" numFmtId="4">
    <nc r="F155">
      <v>23.3</v>
    </nc>
  </rcc>
  <rcv guid="{EBADBC20-E915-4BE5-896E-C9C171CFC27A}" action="delete"/>
  <rcv guid="{EBADBC20-E915-4BE5-896E-C9C171CFC27A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0" sId="1" numFmtId="4">
    <oc r="E91">
      <v>28.9</v>
    </oc>
    <nc r="E91">
      <v>358.9</v>
    </nc>
  </rcc>
  <rcc rId="1381" sId="1" numFmtId="4">
    <oc r="F91">
      <v>27.7</v>
    </oc>
    <nc r="F91">
      <v>362.7</v>
    </nc>
  </rcc>
  <rcv guid="{EBADBC20-E915-4BE5-896E-C9C171CFC27A}" action="delete"/>
  <rcv guid="{EBADBC20-E915-4BE5-896E-C9C171CFC27A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2" sId="1" numFmtId="4">
    <nc r="D70">
      <v>97</v>
    </nc>
  </rcc>
  <rcc rId="1383" sId="1" numFmtId="4">
    <nc r="D31">
      <v>50</v>
    </nc>
  </rcc>
  <rcc rId="1384" sId="1" numFmtId="4">
    <nc r="D142">
      <v>126.3</v>
    </nc>
  </rcc>
  <rcc rId="1385" sId="1" numFmtId="4">
    <nc r="D9">
      <v>390</v>
    </nc>
  </rcc>
  <rcc rId="1386" sId="1" numFmtId="4">
    <nc r="D43">
      <v>25</v>
    </nc>
  </rcc>
  <rcc rId="1387" sId="1" numFmtId="4">
    <nc r="D96">
      <v>1600</v>
    </nc>
  </rcc>
  <rcc rId="1388" sId="1" numFmtId="4">
    <nc r="D167">
      <v>54</v>
    </nc>
  </rcc>
  <rcc rId="1389" sId="1" numFmtId="4">
    <nc r="D137">
      <v>2215.9</v>
    </nc>
  </rcc>
  <rcc rId="1390" sId="1" numFmtId="4">
    <nc r="D147">
      <v>103</v>
    </nc>
  </rcc>
  <rcc rId="1391" sId="1" numFmtId="4">
    <nc r="D48">
      <v>36.700000000000003</v>
    </nc>
  </rcc>
  <rcc rId="1392" sId="1" numFmtId="4">
    <nc r="D54">
      <v>260</v>
    </nc>
  </rcc>
  <rcc rId="1393" sId="1" numFmtId="4">
    <nc r="D37">
      <v>3520.8</v>
    </nc>
  </rcc>
  <rcc rId="1394" sId="1" numFmtId="4">
    <nc r="D107">
      <v>61</v>
    </nc>
  </rcc>
  <rcc rId="1395" sId="1" numFmtId="4">
    <nc r="D32">
      <v>52.6</v>
    </nc>
  </rcc>
  <rcc rId="1396" sId="1" numFmtId="4">
    <nc r="D71">
      <v>75.900000000000006</v>
    </nc>
  </rcc>
  <rcc rId="1397" sId="1" numFmtId="4">
    <nc r="D64">
      <v>226.7</v>
    </nc>
  </rcc>
  <rcc rId="1398" sId="1" numFmtId="4">
    <nc r="D59">
      <v>276.10000000000002</v>
    </nc>
  </rcc>
  <rcc rId="1399" sId="1" numFmtId="4">
    <nc r="D132">
      <v>971.3</v>
    </nc>
  </rcc>
  <rcc rId="1400" sId="1" numFmtId="4">
    <nc r="D148">
      <v>71.2</v>
    </nc>
  </rcc>
  <rcc rId="1401" sId="1" numFmtId="4">
    <nc r="D38">
      <v>14.5</v>
    </nc>
  </rcc>
  <rcv guid="{EBADBC20-E915-4BE5-896E-C9C171CFC27A}" action="delete"/>
  <rcv guid="{EBADBC20-E915-4BE5-896E-C9C171CFC27A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2" sId="1" numFmtId="4">
    <nc r="D39">
      <v>77.2</v>
    </nc>
  </rcc>
  <rcc rId="1403" sId="1" numFmtId="4">
    <nc r="D50">
      <v>27.5</v>
    </nc>
  </rcc>
  <rcc rId="1404" sId="1" numFmtId="4">
    <nc r="D202">
      <v>200</v>
    </nc>
  </rcc>
  <rcc rId="1405" sId="1" numFmtId="4">
    <nc r="D209">
      <v>265</v>
    </nc>
  </rcc>
  <rcc rId="1406" sId="1" numFmtId="4">
    <nc r="D216">
      <v>20.2</v>
    </nc>
  </rcc>
  <rcc rId="1407" sId="1" numFmtId="4">
    <nc r="D143">
      <v>13.7</v>
    </nc>
  </rcc>
  <rcc rId="1408" sId="1" numFmtId="4">
    <nc r="D138">
      <v>84.1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9" sId="1">
    <oc r="D218">
      <f>SUM(D220:D223)</f>
    </oc>
    <nc r="D218">
      <f>SUM(D220:D223)</f>
    </nc>
  </rcc>
  <rcc rId="1410" sId="1">
    <oc r="D211">
      <f>SUM(D213:D216)</f>
    </oc>
    <nc r="D211">
      <f>SUM(D213:D216)</f>
    </nc>
  </rcc>
  <rcc rId="1411" sId="1">
    <oc r="C244">
      <f>+D39+D85+D92+D102+D157+D138+D143+D50+D27+D78+D121+D223+D216+D163+D127+D169+D10+D230</f>
    </oc>
    <nc r="C244">
      <f>+D39+D85+D92+D102+D157+D138+D143+D50+D27+D78+D121+D223+D216+D163+D127+D169+D10+D230+D209+D202</f>
    </nc>
  </rcc>
  <rcc rId="1412" sId="1" numFmtId="4">
    <nc r="D187">
      <v>50.9</v>
    </nc>
  </rcc>
  <rcc rId="1413" sId="1" numFmtId="4">
    <nc r="D153">
      <v>239.3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4" sId="1" numFmtId="4">
    <nc r="D106">
      <v>80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5" sId="1" numFmtId="4">
    <nc r="D26">
      <v>34.200000000000003</v>
    </nc>
  </rcc>
  <rcc rId="1416" sId="1" numFmtId="4">
    <nc r="E26">
      <v>0.3</v>
    </nc>
  </rcc>
  <rcc rId="1417" sId="1" numFmtId="4">
    <nc r="D100">
      <v>130.9</v>
    </nc>
  </rcc>
  <rcc rId="1418" sId="1" numFmtId="4">
    <nc r="D89">
      <v>1678.6</v>
    </nc>
  </rcc>
  <rcc rId="1419" sId="1" numFmtId="4">
    <nc r="D76">
      <v>53.3</v>
    </nc>
  </rcc>
  <rcc rId="1420" sId="1" numFmtId="4">
    <nc r="D119">
      <v>299.5</v>
    </nc>
  </rcc>
  <rcc rId="1421" sId="1" numFmtId="4">
    <nc r="D125">
      <v>23.4</v>
    </nc>
  </rcc>
  <rcc rId="1422" sId="1" numFmtId="4">
    <nc r="D161">
      <v>60</v>
    </nc>
  </rcc>
  <rcc rId="1423" sId="1" numFmtId="4">
    <nc r="D82">
      <v>491.6</v>
    </nc>
  </rcc>
  <rcc rId="1424" sId="1" numFmtId="4">
    <nc r="D78">
      <v>5.4</v>
    </nc>
  </rcc>
  <rcc rId="1425" sId="1" numFmtId="4">
    <nc r="D85">
      <v>0.5</v>
    </nc>
  </rcc>
  <rcc rId="1426" sId="1" numFmtId="4">
    <nc r="D102">
      <v>1.6</v>
    </nc>
  </rcc>
  <rcc rId="1427" sId="1" numFmtId="4">
    <nc r="D121">
      <v>0.5</v>
    </nc>
  </rcc>
  <rcc rId="1428" sId="1" numFmtId="4">
    <nc r="D127">
      <v>0.2</v>
    </nc>
  </rcc>
  <rcc rId="1429" sId="1" numFmtId="4">
    <nc r="D77">
      <v>594</v>
    </nc>
  </rcc>
  <rcc rId="1430" sId="1" numFmtId="4">
    <oc r="D132">
      <v>971.3</v>
    </oc>
    <nc r="D132">
      <v>1136.3</v>
    </nc>
  </rcc>
  <rcc rId="1431" sId="1" numFmtId="4">
    <nc r="D101">
      <v>395</v>
    </nc>
  </rcc>
  <rcc rId="1432" sId="1" numFmtId="4">
    <nc r="D91">
      <v>354.2</v>
    </nc>
  </rcc>
  <rcc rId="1433" sId="1" numFmtId="4">
    <nc r="D114">
      <v>6.6</v>
    </nc>
  </rcc>
  <rcc rId="1434" sId="1" numFmtId="4">
    <nc r="D155">
      <v>21.2</v>
    </nc>
  </rcc>
  <rcc rId="1435" sId="1" numFmtId="4">
    <nc r="D157">
      <v>25.9</v>
    </nc>
  </rcc>
  <rcc rId="1436" sId="1" numFmtId="4">
    <nc r="D92">
      <v>303.2</v>
    </nc>
  </rcc>
  <rcc rId="1437" sId="1" numFmtId="4">
    <nc r="D90">
      <v>116.7</v>
    </nc>
  </rcc>
  <rcc rId="1438" sId="1" numFmtId="4">
    <nc r="D175">
      <v>26.4</v>
    </nc>
  </rcc>
  <rcc rId="1439" sId="1" numFmtId="4">
    <nc r="D113">
      <v>66.7</v>
    </nc>
  </rcc>
  <rcc rId="1440" sId="1" numFmtId="4">
    <oc r="D153">
      <v>239.3</v>
    </oc>
    <nc r="D153">
      <v>213.9</v>
    </nc>
  </rcc>
  <rcc rId="1441" sId="1" numFmtId="4">
    <oc r="D187">
      <v>50.9</v>
    </oc>
    <nc r="D187">
      <v>42.2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2" sId="1" numFmtId="4">
    <oc r="D92">
      <v>303.2</v>
    </oc>
    <nc r="D92">
      <v>310.39999999999998</v>
    </nc>
  </rcc>
  <rcc rId="1443" sId="1" numFmtId="4">
    <oc r="E26">
      <v>0.3</v>
    </oc>
    <nc r="E26"/>
  </rcc>
  <rcc rId="1444" sId="1" numFmtId="4">
    <nc r="D27">
      <v>0.3</v>
    </nc>
  </rcc>
  <rcc rId="1445" sId="1" numFmtId="4">
    <nc r="E64">
      <v>226.7</v>
    </nc>
  </rcc>
  <rcc rId="1446" sId="1" numFmtId="4">
    <nc r="F64">
      <v>226.7</v>
    </nc>
  </rcc>
  <rcc rId="1447" sId="1" numFmtId="4">
    <nc r="E59">
      <v>276.10000000000002</v>
    </nc>
  </rcc>
  <rcc rId="1448" sId="1" numFmtId="4">
    <nc r="F59">
      <v>276.10000000000002</v>
    </nc>
  </rcc>
  <rcc rId="1449" sId="1" numFmtId="4">
    <nc r="E132">
      <v>1075.4000000000001</v>
    </nc>
  </rcc>
  <rcc rId="1450" sId="1" numFmtId="4">
    <nc r="F132">
      <v>1075.4000000000001</v>
    </nc>
  </rcc>
  <rcc rId="1451" sId="1" numFmtId="4">
    <nc r="E148">
      <v>71.2</v>
    </nc>
  </rcc>
  <rcc rId="1452" sId="1" numFmtId="4">
    <nc r="F148">
      <v>71.2</v>
    </nc>
  </rcc>
  <rcc rId="1453" sId="1" numFmtId="4">
    <nc r="E38">
      <v>14.5</v>
    </nc>
  </rcc>
  <rcc rId="1454" sId="1" numFmtId="4">
    <nc r="F38">
      <v>14.5</v>
    </nc>
  </rcc>
  <rcc rId="1455" sId="1" numFmtId="4">
    <nc r="E101">
      <v>395</v>
    </nc>
  </rcc>
  <rcc rId="1456" sId="1" numFmtId="4">
    <nc r="F101">
      <v>395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7" sId="1" numFmtId="4">
    <nc r="E77">
      <v>594</v>
    </nc>
  </rcc>
  <rcc rId="1458" sId="1" numFmtId="4">
    <nc r="F77">
      <v>594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9" sId="1" numFmtId="4">
    <nc r="E9">
      <v>408.3</v>
    </nc>
  </rcc>
  <rcc rId="1460" sId="1" numFmtId="4">
    <nc r="F9">
      <v>421.4</v>
    </nc>
  </rcc>
  <rcc rId="1461" sId="1" numFmtId="4">
    <nc r="E26">
      <v>35.799999999999997</v>
    </nc>
  </rcc>
  <rcc rId="1462" sId="1" numFmtId="4">
    <nc r="F26">
      <v>37</v>
    </nc>
  </rcc>
  <rcc rId="1463" sId="1" numFmtId="4">
    <nc r="E31">
      <v>52.4</v>
    </nc>
  </rcc>
  <rcc rId="1464" sId="1" numFmtId="4">
    <nc r="F31">
      <v>54.1</v>
    </nc>
  </rcc>
  <rcc rId="1465" sId="1" numFmtId="4">
    <nc r="E37">
      <v>3686.3</v>
    </nc>
  </rcc>
  <rcc rId="1466" sId="1" numFmtId="4">
    <nc r="F37">
      <v>3804.3</v>
    </nc>
  </rcc>
  <rcc rId="1467" sId="1" numFmtId="4">
    <nc r="E43">
      <v>26.2</v>
    </nc>
  </rcc>
  <rcc rId="1468" sId="1" numFmtId="4">
    <nc r="F43">
      <v>27</v>
    </nc>
  </rcc>
  <rcc rId="1469" sId="1" numFmtId="4">
    <nc r="E48">
      <v>38.4</v>
    </nc>
  </rcc>
  <rcc rId="1470" sId="1" numFmtId="4">
    <nc r="F48">
      <v>39.700000000000003</v>
    </nc>
  </rcc>
  <rcc rId="1471" sId="1" numFmtId="4">
    <nc r="E54">
      <v>272.2</v>
    </nc>
  </rcc>
  <rcc rId="1472" sId="1" numFmtId="4">
    <nc r="F54">
      <v>280.89999999999998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3" sId="1" numFmtId="4">
    <nc r="E70">
      <v>101.6</v>
    </nc>
  </rcc>
  <rcc rId="1474" sId="1" numFmtId="4">
    <nc r="F70">
      <v>104.8</v>
    </nc>
  </rcc>
  <rcc rId="1475" sId="1" numFmtId="4">
    <nc r="E76">
      <v>55.8</v>
    </nc>
  </rcc>
  <rcc rId="1476" sId="1" numFmtId="4">
    <nc r="F76">
      <v>57.6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7" sId="1" numFmtId="4">
    <nc r="E82">
      <v>514.70000000000005</v>
    </nc>
  </rcc>
  <rcc rId="1478" sId="1" numFmtId="4">
    <nc r="F82">
      <v>531.20000000000005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9" sId="1" numFmtId="4">
    <nc r="E89">
      <v>1757.5</v>
    </nc>
  </rcc>
  <rcc rId="1480" sId="1" numFmtId="4">
    <nc r="F89">
      <v>1813.7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1" sId="1" numFmtId="4">
    <nc r="E96">
      <v>1675.2</v>
    </nc>
  </rcc>
  <rcc rId="1482" sId="1" numFmtId="4">
    <nc r="F96">
      <v>1728.8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3" sId="1" numFmtId="4">
    <nc r="E100">
      <v>137.1</v>
    </nc>
  </rcc>
  <rcc rId="1484" sId="1" numFmtId="4">
    <nc r="F100">
      <v>141.4</v>
    </nc>
  </rcc>
  <rcc rId="1485" sId="1" numFmtId="4">
    <nc r="E106">
      <v>83.8</v>
    </nc>
  </rcc>
  <rcc rId="1486" sId="1" numFmtId="4">
    <nc r="F106">
      <v>86.4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7" sId="1" numFmtId="4">
    <nc r="E119">
      <v>313.60000000000002</v>
    </nc>
  </rcc>
  <rcc rId="1488" sId="1" numFmtId="4">
    <nc r="F119">
      <v>323.60000000000002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9" sId="1" numFmtId="4">
    <nc r="E125">
      <v>24.5</v>
    </nc>
  </rcc>
  <rcc rId="1490" sId="1" numFmtId="4">
    <nc r="F125">
      <v>25.3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1" sId="1" numFmtId="4">
    <nc r="E137">
      <v>2320</v>
    </nc>
  </rcc>
  <rcc rId="1492" sId="1" numFmtId="4">
    <nc r="F137">
      <v>2394.3000000000002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3" sId="1" numFmtId="4">
    <nc r="E142">
      <v>132.19999999999999</v>
    </nc>
  </rcc>
  <rcc rId="1494" sId="1" numFmtId="4">
    <nc r="F142">
      <v>136.5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5" sId="1" numFmtId="4">
    <nc r="E147">
      <v>107.8</v>
    </nc>
  </rcc>
  <rcc rId="1496" sId="1" numFmtId="4">
    <nc r="F147">
      <v>111.3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7" sId="1" numFmtId="4">
    <nc r="E161">
      <v>62.8</v>
    </nc>
  </rcc>
  <rcc rId="1498" sId="1" numFmtId="4">
    <nc r="F161">
      <v>64.8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9" sId="1" numFmtId="4">
    <nc r="E167">
      <v>56.5</v>
    </nc>
  </rcc>
  <rcc rId="1500" sId="1" numFmtId="4">
    <nc r="F167">
      <v>58.3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1" sId="1" numFmtId="4">
    <nc r="D233">
      <v>2117.6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2" sId="1" numFmtId="4">
    <oc r="E199">
      <v>345</v>
    </oc>
    <nc r="E199">
      <v>45</v>
    </nc>
  </rcc>
  <rcc rId="1503" sId="1" numFmtId="4">
    <oc r="F199">
      <v>1300.2</v>
    </oc>
    <nc r="F199">
      <v>200</v>
    </nc>
  </rcc>
  <rcc rId="1504" sId="1" numFmtId="4">
    <oc r="E213">
      <v>155</v>
    </oc>
    <nc r="E213">
      <v>55</v>
    </nc>
  </rcc>
  <rcc rId="1505" sId="1" numFmtId="4">
    <oc r="E206">
      <v>190</v>
    </oc>
    <nc r="E206">
      <v>50</v>
    </nc>
  </rcc>
  <rcv guid="{EBADBC20-E915-4BE5-896E-C9C171CFC27A}" action="delete"/>
  <rcv guid="{EBADBC20-E915-4BE5-896E-C9C171CFC27A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6" sId="1">
    <oc r="H5" t="inlineStr">
      <is>
        <t>Patikslintas pavadinimas</t>
      </is>
    </oc>
    <nc r="H5"/>
  </rcc>
  <rcc rId="1507" sId="1">
    <oc r="H16" t="inlineStr">
      <is>
        <t>patikslintas pavadinimsa</t>
      </is>
    </oc>
    <nc r="H16"/>
  </rcc>
  <rcc rId="1508" sId="1">
    <oc r="H23" t="inlineStr">
      <is>
        <t>Patikslintas pavadinimas</t>
      </is>
    </oc>
    <nc r="H23"/>
  </rcc>
  <rcc rId="1509" sId="1">
    <oc r="H28" t="inlineStr">
      <is>
        <t>Patikslintas pavadinimas</t>
      </is>
    </oc>
    <nc r="H28"/>
  </rcc>
  <rrc rId="1510" sId="1" ref="A178:XFD178" action="deleteRow">
    <rfmt sheetId="1" xfDxf="1" sqref="A178:XFD178" start="0" length="0">
      <dxf>
        <font>
          <sz val="10"/>
          <name val="Times New Roman"/>
          <scheme val="none"/>
        </font>
      </dxf>
    </rfmt>
    <rcc rId="0" sId="1" dxf="1">
      <nc r="B178" t="inlineStr">
        <is>
          <t>005-01-03-02                         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78" t="inlineStr">
        <is>
          <r>
            <t>Priemonė: Panevėžio rajono savivaldybės vaikų dienos centrų tinklo plėtra</t>
          </r>
          <r>
            <rPr>
              <b/>
              <strike/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8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78" t="inlineStr">
        <is>
          <t>2.3.2.1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178" t="inlineStr">
        <is>
          <t>Baigėsi</t>
        </is>
      </nc>
    </rcc>
  </rrc>
  <rrc rId="1511" sId="1" ref="A178:XFD178" action="deleteRow">
    <undo index="11" exp="ref" v="1" dr="F178" r="F231" sId="1"/>
    <undo index="11" exp="ref" v="1" dr="E178" r="E231" sId="1"/>
    <undo index="11" exp="ref" v="1" dr="D178" r="D231" sId="1"/>
    <undo index="40" exp="ref" v="1" dr="F178" r="F230" sId="1"/>
    <undo index="40" exp="ref" v="1" dr="E178" r="E230" sId="1"/>
    <undo index="40" exp="ref" v="1" dr="D178" r="D230" sId="1"/>
    <rfmt sheetId="1" xfDxf="1" sqref="A178:XFD178" start="0" length="0">
      <dxf>
        <font>
          <sz val="10"/>
          <name val="Times New Roman"/>
          <scheme val="none"/>
        </font>
      </dxf>
    </rfmt>
    <rfmt sheetId="1" sqref="B178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8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178">
        <f>SUM(D180:D182)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8">
        <f>SUM(E180:E182)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8">
        <f>SUM(F180:F182)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78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2" sId="1" ref="A178:XFD178" action="deleteRow">
    <rfmt sheetId="1" xfDxf="1" sqref="A178:XFD178" start="0" length="0">
      <dxf>
        <font>
          <sz val="10"/>
          <name val="Times New Roman"/>
          <scheme val="none"/>
        </font>
      </dxf>
    </rfmt>
    <rfmt sheetId="1" sqref="B178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78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3" sId="1" ref="A178:XFD178" action="deleteRow">
    <rfmt sheetId="1" xfDxf="1" sqref="A178:XFD178" start="0" length="0">
      <dxf>
        <font>
          <sz val="10"/>
          <name val="Times New Roman"/>
          <scheme val="none"/>
        </font>
      </dxf>
    </rfmt>
    <rfmt sheetId="1" sqref="B178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8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4" sId="1" ref="A178:XFD178" action="deleteRow">
    <undo index="4" exp="ref" v="1" dr="F178" r="E243" sId="1"/>
    <undo index="4" exp="ref" v="1" dr="E178" r="D243" sId="1"/>
    <undo index="4" exp="ref" v="1" dr="D178" r="C243" sId="1"/>
    <rfmt sheetId="1" xfDxf="1" sqref="A178:XFD178" start="0" length="0">
      <dxf>
        <font>
          <sz val="10"/>
          <name val="Times New Roman"/>
          <scheme val="none"/>
        </font>
      </dxf>
    </rfmt>
    <rfmt sheetId="1" sqref="B178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8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5" sId="1" ref="A178:XFD178" action="deleteRow">
    <rfmt sheetId="1" xfDxf="1" sqref="A178:XFD178" start="0" length="0">
      <dxf>
        <font>
          <sz val="10"/>
          <name val="Times New Roman"/>
          <scheme val="none"/>
        </font>
      </dxf>
    </rfmt>
    <rfmt sheetId="1" sqref="B178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78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8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516" sId="1">
    <oc r="D225">
      <f>+D7+D12+D24+D29+D35+D46+D52+D68+D74+D80+D87+D94+D98+D104+D110+D117+D123+D135+D140+D172+#REF!+D179+D41+D151+D205+D198+D191+D186+D159+D145+D129+D62+D57+D17+D212+D165+D219</f>
    </oc>
    <nc r="D225">
      <f>+D7+D12+D24+D29+D35+D46+D52+D68+D74+D80+D87+D94+D98+D104+D110+D117+D123+D135+D140+D172+D179+D41+D151+D205+D198+D191+D186+D159+D145+D129+D62+D57+D17+D212+D165+D219</f>
    </nc>
  </rcc>
  <rcc rId="1517" sId="1">
    <oc r="E225">
      <f>+E7+E12+E24+E29+E35+E46+E52+E68+E74+E80+E87+E94+E98+E104+E110+E117+E123+E135+E140+E172+#REF!+E179+E41+E151+E205+E198+E191+E186+E159+E145+E129+E62+E57+E17+E212+E165+E219</f>
    </oc>
    <nc r="E225">
      <f>+E7+E12+E24+E29+E35+E46+E52+E68+E74+E80+E87+E94+E98+E104+E110+E117+E123+E135+E140+E172+E179+E41+E151+E205+E198+E191+E186+E159+E145+E129+E62+E57+E17+E212+E165+E219</f>
    </nc>
  </rcc>
  <rcc rId="1518" sId="1">
    <oc r="F225">
      <f>+F7+F12+F24+F29+F35+F46+F52+F68+F74+F80+F87+F94+F98+F104+F110+F117+F123+F135+F140+F172+#REF!+F179+F41+F151+F205+F198+F191+F186+F159+F145+F129+F62+F57+F17+F212+F165+F219</f>
    </oc>
    <nc r="F225">
      <f>+F7+F12+F24+F29+F35+F46+F52+F68+F74+F80+F87+F94+F98+F104+F110+F117+F123+F135+F140+F172+F179+F41+F151+F205+F198+F191+F186+F159+F145+F129+F62+F57+F17+F212+F165+F219</f>
    </nc>
  </rcc>
  <rcc rId="1519" sId="1">
    <oc r="D226">
      <f>SUM(D212+D205+D198+D191+D186+D179+#REF!+D172)</f>
    </oc>
    <nc r="D226">
      <f>SUM(D212+D205+D198+D191+D186+D179+D172)</f>
    </nc>
  </rcc>
  <rcc rId="1520" sId="1">
    <oc r="E226">
      <f>SUM(E212+E205+E198+E191+E186+E179+#REF!+E172)</f>
    </oc>
    <nc r="E226">
      <f>SUM(E212+E205+E198+E191+E186+E179+E172)</f>
    </nc>
  </rcc>
  <rcc rId="1521" sId="1">
    <oc r="F226">
      <f>SUM(F212+F205+F198+F191+F186+F179+#REF!+F172)</f>
    </oc>
    <nc r="F226">
      <f>SUM(F212+F205+F198+F191+F186+F179+F172)</f>
    </nc>
  </rcc>
  <rcc rId="1522" sId="1">
    <oc r="C241">
      <f>+D156+D176+#REF!+D183+D195+D202+D209+D216+D223</f>
    </oc>
    <nc r="C241">
      <f>+D156+D176+D183+D195+D202+D209+D216+D223</f>
    </nc>
  </rcc>
  <rcc rId="1523" sId="1">
    <oc r="D241">
      <f>+E156+E176+#REF!+E183+E195+E202+E209+E216+E223</f>
    </oc>
    <nc r="D241">
      <f>+E156+E176+E183+E195+E202+E209+E216+E223</f>
    </nc>
  </rcc>
  <rcc rId="1524" sId="1">
    <oc r="E241">
      <f>+F156+F176+#REF!+F183+F195+F202+F209+F216+F223</f>
    </oc>
    <nc r="E241">
      <f>+F156+F176+F183+F195+F202+F209+F216+F223</f>
    </nc>
  </rcc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3"/>
  <sheetViews>
    <sheetView tabSelected="1" zoomScaleNormal="100" workbookViewId="0">
      <selection activeCell="L6" sqref="L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6" t="s">
        <v>118</v>
      </c>
      <c r="C2" s="86"/>
      <c r="D2" s="86"/>
      <c r="E2" s="86"/>
      <c r="F2" s="86"/>
      <c r="G2" s="86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0</v>
      </c>
      <c r="E12" s="28">
        <f t="shared" ref="E12:F12" si="1">SUM(E14:E15)</f>
        <v>0</v>
      </c>
      <c r="F12" s="28">
        <f t="shared" si="1"/>
        <v>0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/>
      <c r="E14" s="69"/>
      <c r="F14" s="69"/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83"/>
      <c r="C18" s="35" t="s">
        <v>4</v>
      </c>
      <c r="D18" s="6"/>
      <c r="E18" s="6"/>
      <c r="F18" s="6"/>
      <c r="G18" s="47"/>
    </row>
    <row r="19" spans="2:7" ht="27.75" customHeight="1" x14ac:dyDescent="0.2">
      <c r="B19" s="84"/>
      <c r="C19" s="34" t="s">
        <v>9</v>
      </c>
      <c r="D19" s="21"/>
      <c r="E19" s="21"/>
      <c r="F19" s="21"/>
      <c r="G19" s="48"/>
    </row>
    <row r="20" spans="2:7" ht="15.75" customHeight="1" x14ac:dyDescent="0.2">
      <c r="B20" s="84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5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34.5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83"/>
      <c r="C25" s="35" t="s">
        <v>4</v>
      </c>
      <c r="D25" s="6"/>
      <c r="E25" s="6"/>
      <c r="F25" s="6"/>
      <c r="G25" s="47"/>
    </row>
    <row r="26" spans="2:7" ht="24.75" customHeight="1" x14ac:dyDescent="0.2">
      <c r="B26" s="84"/>
      <c r="C26" s="34" t="s">
        <v>9</v>
      </c>
      <c r="D26" s="21">
        <v>34.200000000000003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5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83"/>
      <c r="C30" s="35" t="s">
        <v>4</v>
      </c>
      <c r="D30" s="6"/>
      <c r="E30" s="6"/>
      <c r="F30" s="6"/>
      <c r="G30" s="47"/>
    </row>
    <row r="31" spans="2:7" ht="25.5" customHeight="1" x14ac:dyDescent="0.2">
      <c r="B31" s="84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84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5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3612.5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83"/>
      <c r="C36" s="35" t="s">
        <v>4</v>
      </c>
      <c r="D36" s="6"/>
      <c r="E36" s="6"/>
      <c r="F36" s="6"/>
      <c r="G36" s="47"/>
    </row>
    <row r="37" spans="2:7" ht="26.45" customHeight="1" x14ac:dyDescent="0.2">
      <c r="B37" s="84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84"/>
      <c r="C38" s="15" t="s">
        <v>12</v>
      </c>
      <c r="D38" s="21">
        <v>14.5</v>
      </c>
      <c r="E38" s="21">
        <v>14.5</v>
      </c>
      <c r="F38" s="21">
        <v>14.5</v>
      </c>
      <c r="G38" s="48"/>
    </row>
    <row r="39" spans="2:7" ht="16.149999999999999" customHeight="1" x14ac:dyDescent="0.2">
      <c r="B39" s="85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83"/>
      <c r="C42" s="35" t="s">
        <v>4</v>
      </c>
      <c r="D42" s="6"/>
      <c r="E42" s="6"/>
      <c r="F42" s="6"/>
      <c r="G42" s="47"/>
    </row>
    <row r="43" spans="2:7" ht="29.25" customHeight="1" x14ac:dyDescent="0.2">
      <c r="B43" s="84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5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83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4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84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5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83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4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5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83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4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5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83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4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5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172.9</v>
      </c>
      <c r="E68" s="7">
        <f t="shared" ref="E68:F68" si="10">SUM(E70:E72)</f>
        <v>101.6</v>
      </c>
      <c r="F68" s="7">
        <f t="shared" si="10"/>
        <v>104.8</v>
      </c>
      <c r="G68" s="46"/>
    </row>
    <row r="69" spans="2:7" ht="16.149999999999999" customHeight="1" x14ac:dyDescent="0.2">
      <c r="B69" s="83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4"/>
      <c r="C70" s="34" t="s">
        <v>9</v>
      </c>
      <c r="D70" s="21">
        <v>97</v>
      </c>
      <c r="E70" s="21">
        <v>101.6</v>
      </c>
      <c r="F70" s="21">
        <v>104.8</v>
      </c>
      <c r="G70" s="48"/>
    </row>
    <row r="71" spans="2:7" ht="16.149999999999999" customHeight="1" x14ac:dyDescent="0.2">
      <c r="B71" s="84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5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652.69999999999993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83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4"/>
      <c r="C76" s="34" t="s">
        <v>9</v>
      </c>
      <c r="D76" s="21">
        <v>53.3</v>
      </c>
      <c r="E76" s="21">
        <v>55.8</v>
      </c>
      <c r="F76" s="21">
        <v>57.6</v>
      </c>
      <c r="G76" s="48"/>
    </row>
    <row r="77" spans="2:7" ht="16.149999999999999" customHeight="1" x14ac:dyDescent="0.2">
      <c r="B77" s="84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5"/>
      <c r="C78" s="34" t="s">
        <v>8</v>
      </c>
      <c r="D78" s="21">
        <v>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83"/>
      <c r="C81" s="35" t="s">
        <v>4</v>
      </c>
      <c r="D81" s="6"/>
      <c r="E81" s="6"/>
      <c r="F81" s="6"/>
      <c r="G81" s="47"/>
    </row>
    <row r="82" spans="2:7" ht="24.75" customHeight="1" x14ac:dyDescent="0.2">
      <c r="B82" s="84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84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84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5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2459.9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83"/>
      <c r="C88" s="35" t="s">
        <v>4</v>
      </c>
      <c r="D88" s="6"/>
      <c r="E88" s="6"/>
      <c r="F88" s="6"/>
      <c r="G88" s="47"/>
    </row>
    <row r="89" spans="2:7" ht="24.75" customHeight="1" x14ac:dyDescent="0.2">
      <c r="B89" s="84"/>
      <c r="C89" s="34" t="s">
        <v>9</v>
      </c>
      <c r="D89" s="21">
        <v>1678.6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84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84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5"/>
      <c r="C92" s="34" t="s">
        <v>8</v>
      </c>
      <c r="D92" s="21">
        <v>310.39999999999998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83"/>
      <c r="C95" s="35" t="s">
        <v>4</v>
      </c>
      <c r="D95" s="6"/>
      <c r="E95" s="6"/>
      <c r="F95" s="6"/>
      <c r="G95" s="47"/>
    </row>
    <row r="96" spans="2:7" ht="31.15" customHeight="1" x14ac:dyDescent="0.2">
      <c r="B96" s="84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527.5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83"/>
      <c r="C99" s="35" t="s">
        <v>4</v>
      </c>
      <c r="D99" s="6"/>
      <c r="E99" s="6"/>
      <c r="F99" s="6"/>
      <c r="G99" s="47"/>
    </row>
    <row r="100" spans="2:7" ht="33" customHeight="1" x14ac:dyDescent="0.2">
      <c r="B100" s="84"/>
      <c r="C100" s="34" t="s">
        <v>9</v>
      </c>
      <c r="D100" s="21">
        <v>130.9</v>
      </c>
      <c r="E100" s="21">
        <v>137.1</v>
      </c>
      <c r="F100" s="21">
        <v>141.4</v>
      </c>
      <c r="G100" s="48"/>
    </row>
    <row r="101" spans="2:7" ht="21" customHeight="1" x14ac:dyDescent="0.2">
      <c r="B101" s="84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5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83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4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84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5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73.3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83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4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84"/>
      <c r="C113" s="15" t="s">
        <v>12</v>
      </c>
      <c r="D113" s="21">
        <v>66.7</v>
      </c>
      <c r="E113" s="21"/>
      <c r="F113" s="21"/>
      <c r="G113" s="48"/>
    </row>
    <row r="114" spans="2:7" ht="16.149999999999999" customHeight="1" x14ac:dyDescent="0.2">
      <c r="B114" s="84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5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300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83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4"/>
      <c r="C119" s="34" t="s">
        <v>9</v>
      </c>
      <c r="D119" s="21">
        <v>299.5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84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5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23.599999999999998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83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4"/>
      <c r="C125" s="34" t="s">
        <v>9</v>
      </c>
      <c r="D125" s="21">
        <v>23.4</v>
      </c>
      <c r="E125" s="21">
        <v>24.5</v>
      </c>
      <c r="F125" s="21">
        <v>25.3</v>
      </c>
      <c r="G125" s="48"/>
    </row>
    <row r="126" spans="2:7" ht="18.75" customHeight="1" x14ac:dyDescent="0.2">
      <c r="B126" s="84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5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83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4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84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5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83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4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5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83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4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5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83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4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84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5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83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4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84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84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84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71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3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4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84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84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5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83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4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84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84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5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83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84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5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240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83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84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84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84"/>
      <c r="C195" s="15" t="s">
        <v>13</v>
      </c>
      <c r="D195" s="21">
        <v>32.700000000000003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5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83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84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84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84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5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83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84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84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84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5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74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75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82"/>
      <c r="C222" s="15" t="s">
        <v>12</v>
      </c>
      <c r="D222" s="6">
        <v>1.8</v>
      </c>
      <c r="E222" s="6">
        <v>2.6</v>
      </c>
      <c r="F222" s="6">
        <v>3</v>
      </c>
      <c r="G222" s="78"/>
    </row>
    <row r="223" spans="2:7" ht="16.5" customHeight="1" x14ac:dyDescent="0.2">
      <c r="B223" s="82"/>
      <c r="C223" s="15" t="s">
        <v>13</v>
      </c>
      <c r="D223" s="6">
        <v>13.1</v>
      </c>
      <c r="E223" s="6">
        <v>19.5</v>
      </c>
      <c r="F223" s="6">
        <v>22.5</v>
      </c>
      <c r="G223" s="78"/>
    </row>
    <row r="224" spans="2:7" ht="16.5" customHeight="1" x14ac:dyDescent="0.2">
      <c r="B224" s="75"/>
      <c r="C224" s="76" t="s">
        <v>8</v>
      </c>
      <c r="D224" s="77"/>
      <c r="E224" s="77"/>
      <c r="F224" s="77"/>
      <c r="G224" s="78"/>
    </row>
    <row r="225" spans="2:7" ht="26.25" customHeight="1" x14ac:dyDescent="0.2">
      <c r="B225" s="79"/>
      <c r="C225" s="80" t="s">
        <v>17</v>
      </c>
      <c r="D225" s="81">
        <f>+D7+D12+D24+D29+D35+D46+D52+D68+D74+D80+D87+D94+D98+D104+D110+D117+D123+D135+D140+D172+D179+D41+D151+D205+D198+D191+D186+D159+D145+D129+D62+D57+D17+D212+D165+D219</f>
        <v>16831.3</v>
      </c>
      <c r="E225" s="81">
        <f>+E7+E12+E24+E29+E35+E46+E52+E68+E74+E80+E87+E94+E98+E104+E110+E117+E123+E135+E140+E172+E179+E41+E151+E205+E198+E191+E186+E159+E145+E129+E62+E57+E17+E212+E165+E219</f>
        <v>17065</v>
      </c>
      <c r="F225" s="81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1001.5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2117.6</v>
      </c>
      <c r="E227" s="5">
        <f>+E225-D225</f>
        <v>233.70000000000073</v>
      </c>
      <c r="F227" s="5">
        <f>+F225-E225</f>
        <v>410.59999999999491</v>
      </c>
      <c r="G227" s="50"/>
    </row>
    <row r="228" spans="2:7" ht="13.15" customHeight="1" x14ac:dyDescent="0.2">
      <c r="B228" s="87" t="s">
        <v>10</v>
      </c>
      <c r="C228" s="87"/>
      <c r="D228" s="87"/>
      <c r="E228" s="87"/>
      <c r="F228" s="87"/>
      <c r="G228" s="87"/>
    </row>
    <row r="229" spans="2:7" ht="18" customHeight="1" x14ac:dyDescent="0.2">
      <c r="B229" s="87" t="s">
        <v>11</v>
      </c>
      <c r="C229" s="87"/>
      <c r="D229" s="87"/>
      <c r="E229" s="87"/>
      <c r="F229" s="87"/>
      <c r="G229" s="87"/>
    </row>
    <row r="230" spans="2:7" x14ac:dyDescent="0.2">
      <c r="B230" s="88" t="s">
        <v>15</v>
      </c>
      <c r="C230" s="88"/>
      <c r="D230" s="88"/>
      <c r="E230" s="88"/>
      <c r="F230" s="88"/>
      <c r="G230" s="88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16831.3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11586.3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1032.5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3183.6000000000004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646.90000000000009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EBADBC20-E915-4BE5-896E-C9C171CFC27A}" showPageBreaks="1" fitToPage="1" topLeftCell="A220">
      <selection activeCell="G239" sqref="G239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4"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206:B210"/>
    <mergeCell ref="B53:B55"/>
    <mergeCell ref="B192:B196"/>
    <mergeCell ref="B187:B189"/>
    <mergeCell ref="B199:B203"/>
    <mergeCell ref="B130:B133"/>
    <mergeCell ref="B124:B127"/>
    <mergeCell ref="B152:B156"/>
    <mergeCell ref="B2:G2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2026-01-30T15:05:04Z</cp:lastPrinted>
  <dcterms:created xsi:type="dcterms:W3CDTF">2023-07-11T10:34:54Z</dcterms:created>
  <dcterms:modified xsi:type="dcterms:W3CDTF">2026-02-03T07:22:18Z</dcterms:modified>
</cp:coreProperties>
</file>