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8\"/>
    </mc:Choice>
  </mc:AlternateContent>
  <bookViews>
    <workbookView xWindow="0" yWindow="0" windowWidth="28770" windowHeight="12360"/>
  </bookViews>
  <sheets>
    <sheet name="6 programa 3 lentelė" sheetId="1" r:id="rId1"/>
    <sheet name="Lėšų atmintinė" sheetId="2" r:id="rId2"/>
  </sheets>
  <calcPr calcId="152511"/>
  <customWorkbookViews>
    <customWorkbookView name="user - Individuali peržiūra" guid="{51D049C6-10B5-44C2-A3A2-2EC56F7C438D}" mergeInterval="0" personalView="1" maximized="1" xWindow="-8" yWindow="-8" windowWidth="1936" windowHeight="1056" activeSheetId="1"/>
    <customWorkbookView name="Irena Stankeviciene - Individuali peržiūra" guid="{5E038614-4413-4AA7-BA55-14709F81CC40}" mergeInterval="0" personalView="1" yWindow="40" windowWidth="1920" windowHeight="104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Migle Brazeniene - Personal View" guid="{D086E9F3-036C-49E9-9F6D-B5B10EAADD5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1" l="1"/>
  <c r="C92" i="1"/>
  <c r="E88" i="1" l="1"/>
  <c r="D88" i="1"/>
  <c r="D95" i="1" l="1"/>
  <c r="E95" i="1"/>
  <c r="D94" i="1"/>
  <c r="E94" i="1"/>
  <c r="C94" i="1"/>
  <c r="D90" i="1"/>
  <c r="E90" i="1"/>
  <c r="C90" i="1"/>
  <c r="D44" i="1"/>
  <c r="F72" i="1" l="1"/>
  <c r="E72" i="1"/>
  <c r="D72" i="1"/>
  <c r="F65" i="1" l="1"/>
  <c r="E65" i="1"/>
  <c r="D65" i="1"/>
  <c r="D79" i="1" s="1"/>
  <c r="C88" i="1" l="1"/>
  <c r="D51" i="1" l="1"/>
  <c r="E51" i="1"/>
  <c r="E92" i="1" l="1"/>
  <c r="D92" i="1"/>
  <c r="F51" i="1" l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E7" i="1"/>
  <c r="F7" i="1"/>
  <c r="D7" i="1"/>
  <c r="D78" i="1" l="1"/>
  <c r="E80" i="1" s="1"/>
  <c r="F78" i="1"/>
  <c r="F80" i="1" s="1"/>
  <c r="E78" i="1"/>
  <c r="E79" i="1"/>
  <c r="F79" i="1"/>
</calcChain>
</file>

<file path=xl/sharedStrings.xml><?xml version="1.0" encoding="utf-8"?>
<sst xmlns="http://schemas.openxmlformats.org/spreadsheetml/2006/main" count="128" uniqueCount="63">
  <si>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</si>
  <si>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</si>
  <si>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</si>
  <si>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</si>
  <si>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</si>
  <si>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</si>
  <si>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</si>
  <si>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</si>
  <si>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</si>
  <si>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</si>
  <si>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</si>
  <si>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</si>
  <si>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</si>
  <si>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</si>
  <si>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</si>
  <si>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</si>
  <si>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</si>
  <si>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</si>
  <si>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</si>
  <si>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</si>
  <si>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</si>
  <si>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</si>
  <si>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</si>
  <si>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</si>
  <si>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</si>
  <si>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</si>
  <si>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</si>
  <si>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</si>
  <si>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</si>
  <si>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</si>
  <si>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</si>
  <si>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</si>
  <si>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</si>
  <si>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</si>
  <si>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</si>
  <si>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</si>
  <si>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</si>
  <si>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</si>
  <si>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</si>
  <si>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</si>
  <si>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</si>
  <si>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</si>
  <si>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</si>
  <si>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</si>
  <si>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</si>
  <si>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</si>
  <si>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</si>
  <si>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</si>
  <si>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</si>
  <si>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</si>
  <si>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</si>
  <si>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</si>
  <si>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</si>
  <si>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</si>
  <si>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</si>
  <si>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</si>
  <si>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</si>
  <si>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</si>
  <si>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</si>
  <si>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</si>
  <si>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</si>
  <si>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2025–2027 metų 006 Sveikatos apsaugos programos uždaviniai, priemonės, asignavimai ir kitos lėšos (tūkst. eurų)</t>
  </si>
  <si>
    <r>
      <t>Priemonė: Projekto „VšĮ Panevėžio rajono savivaldybės poliklinikos mobilios komandos aprūpinimas įramga bei transporto priemonėmis“ įgyvendinimas</t>
    </r>
    <r>
      <rPr>
        <b/>
        <strike/>
        <sz val="10"/>
        <color theme="1"/>
        <rFont val="Times New Roman"/>
        <family val="1"/>
        <charset val="186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</si>
</sst>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trike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6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80912B6-DEBC-4583-A680-DC861068D9DC}" diskRevisions="1" revisionId="385" preserveHistory="15">
  <header guid="{380912B6-DEBC-4583-A680-DC861068D9DC}" dateTime="2025-12-16T16:04:53" maxSheetId="3" userName="user" r:id="rId76" minRId="384" maxRId="385">
    <sheetIdMap count="2">
      <sheetId val="1"/>
      <sheetId val="2"/>
    </sheetIdMap>
  </header>
</header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" sId="1" numFmtId="4">
    <oc r="D9">
      <v>107.7</v>
    </oc>
    <nc r="D9">
      <v>107.4</v>
    </nc>
  </rcc>
  <rcc rId="385" sId="1" numFmtId="4">
    <nc r="D14">
      <v>0.3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95"/>
  <sheetViews>
    <sheetView tabSelected="1" topLeftCell="B61" zoomScaleNormal="100" workbookViewId="0">
      <selection activeCell="D41" sqref="D4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61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43</v>
      </c>
      <c r="D5" s="12"/>
      <c r="E5" s="12"/>
      <c r="F5" s="12"/>
      <c r="G5" s="45"/>
    </row>
    <row r="6" spans="2:7" ht="30" customHeight="1" x14ac:dyDescent="0.2">
      <c r="B6" s="13" t="s">
        <v>28</v>
      </c>
      <c r="C6" s="14" t="s">
        <v>44</v>
      </c>
      <c r="D6" s="26"/>
      <c r="E6" s="26"/>
      <c r="F6" s="26"/>
      <c r="G6" s="46" t="s">
        <v>35</v>
      </c>
    </row>
    <row r="7" spans="2:7" ht="17.25" customHeight="1" x14ac:dyDescent="0.2">
      <c r="B7" s="28"/>
      <c r="C7" s="27" t="s">
        <v>3</v>
      </c>
      <c r="D7" s="29">
        <f>SUM(D9:D10)</f>
        <v>142.80000000000001</v>
      </c>
      <c r="E7" s="29">
        <f t="shared" ref="E7:F7" si="0">SUM(E9:E10)</f>
        <v>111.1</v>
      </c>
      <c r="F7" s="29">
        <f t="shared" si="0"/>
        <v>114.8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10</v>
      </c>
      <c r="D9" s="6">
        <v>107.4</v>
      </c>
      <c r="E9" s="6">
        <v>111.1</v>
      </c>
      <c r="F9" s="6">
        <v>114.8</v>
      </c>
      <c r="G9" s="49"/>
    </row>
    <row r="10" spans="2:7" ht="16.5" customHeight="1" x14ac:dyDescent="0.2">
      <c r="B10" s="31"/>
      <c r="C10" s="15" t="s">
        <v>9</v>
      </c>
      <c r="D10" s="6">
        <v>35.4</v>
      </c>
      <c r="E10" s="6"/>
      <c r="F10" s="6"/>
      <c r="G10" s="49"/>
    </row>
    <row r="11" spans="2:7" ht="30" customHeight="1" x14ac:dyDescent="0.2">
      <c r="B11" s="13" t="s">
        <v>29</v>
      </c>
      <c r="C11" s="14" t="s">
        <v>45</v>
      </c>
      <c r="D11" s="26"/>
      <c r="E11" s="26"/>
      <c r="F11" s="26"/>
      <c r="G11" s="46" t="s">
        <v>36</v>
      </c>
    </row>
    <row r="12" spans="2:7" ht="17.25" customHeight="1" x14ac:dyDescent="0.2">
      <c r="B12" s="38"/>
      <c r="C12" s="27" t="s">
        <v>3</v>
      </c>
      <c r="D12" s="29">
        <f>SUM(D14:D17)</f>
        <v>140.70000000000002</v>
      </c>
      <c r="E12" s="29">
        <f t="shared" ref="E12:F12" si="1">SUM(E14:E17)</f>
        <v>138.80000000000001</v>
      </c>
      <c r="F12" s="29">
        <f t="shared" si="1"/>
        <v>138.80000000000001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10</v>
      </c>
      <c r="D14" s="6">
        <v>0.3</v>
      </c>
      <c r="E14" s="6"/>
      <c r="F14" s="6"/>
      <c r="G14" s="49"/>
    </row>
    <row r="15" spans="2:7" ht="18.75" customHeight="1" x14ac:dyDescent="0.2">
      <c r="B15" s="30"/>
      <c r="C15" s="36" t="s">
        <v>13</v>
      </c>
      <c r="D15" s="6">
        <v>138.80000000000001</v>
      </c>
      <c r="E15" s="6">
        <v>138.80000000000001</v>
      </c>
      <c r="F15" s="6">
        <v>138.80000000000001</v>
      </c>
      <c r="G15" s="49"/>
    </row>
    <row r="16" spans="2:7" ht="19.5" customHeight="1" x14ac:dyDescent="0.2">
      <c r="B16" s="70"/>
      <c r="C16" s="36" t="s">
        <v>17</v>
      </c>
      <c r="D16" s="6"/>
      <c r="E16" s="6"/>
      <c r="F16" s="6"/>
      <c r="G16" s="49"/>
    </row>
    <row r="17" spans="2:7" ht="16.5" customHeight="1" x14ac:dyDescent="0.2">
      <c r="B17" s="71"/>
      <c r="C17" s="36" t="s">
        <v>9</v>
      </c>
      <c r="D17" s="6">
        <v>1.6</v>
      </c>
      <c r="E17" s="6"/>
      <c r="F17" s="6"/>
      <c r="G17" s="49"/>
    </row>
    <row r="18" spans="2:7" ht="27.75" customHeight="1" x14ac:dyDescent="0.2">
      <c r="B18" s="39" t="s">
        <v>30</v>
      </c>
      <c r="C18" s="14" t="s">
        <v>46</v>
      </c>
      <c r="D18" s="22"/>
      <c r="E18" s="22"/>
      <c r="F18" s="22"/>
      <c r="G18" s="46" t="s">
        <v>37</v>
      </c>
    </row>
    <row r="19" spans="2:7" ht="17.25" customHeight="1" x14ac:dyDescent="0.2">
      <c r="B19" s="16"/>
      <c r="C19" s="17" t="s">
        <v>18</v>
      </c>
      <c r="D19" s="7">
        <f>SUM(D21:D23)</f>
        <v>311</v>
      </c>
      <c r="E19" s="7">
        <f t="shared" ref="E19:F19" si="2">SUM(E21:E23)</f>
        <v>311.5</v>
      </c>
      <c r="F19" s="7">
        <f t="shared" si="2"/>
        <v>311.89999999999998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10</v>
      </c>
      <c r="D21" s="20">
        <v>9.3000000000000007</v>
      </c>
      <c r="E21" s="20">
        <v>9.8000000000000007</v>
      </c>
      <c r="F21" s="20">
        <v>10.199999999999999</v>
      </c>
      <c r="G21" s="52"/>
    </row>
    <row r="22" spans="2:7" ht="15.75" customHeight="1" x14ac:dyDescent="0.2">
      <c r="B22" s="66"/>
      <c r="C22" s="36" t="s">
        <v>13</v>
      </c>
      <c r="D22" s="20">
        <v>301.7</v>
      </c>
      <c r="E22" s="20">
        <v>301.7</v>
      </c>
      <c r="F22" s="20">
        <v>301.7</v>
      </c>
      <c r="G22" s="52"/>
    </row>
    <row r="23" spans="2:7" ht="16.149999999999999" customHeight="1" x14ac:dyDescent="0.2">
      <c r="B23" s="67"/>
      <c r="C23" s="36" t="s">
        <v>9</v>
      </c>
      <c r="D23" s="21"/>
      <c r="E23" s="21"/>
      <c r="F23" s="21"/>
      <c r="G23" s="52"/>
    </row>
    <row r="24" spans="2:7" ht="32.450000000000003" customHeight="1" x14ac:dyDescent="0.2">
      <c r="B24" s="13" t="s">
        <v>31</v>
      </c>
      <c r="C24" s="14" t="s">
        <v>47</v>
      </c>
      <c r="D24" s="22"/>
      <c r="E24" s="22"/>
      <c r="F24" s="22"/>
      <c r="G24" s="46" t="s">
        <v>35</v>
      </c>
    </row>
    <row r="25" spans="2:7" ht="16.149999999999999" customHeight="1" x14ac:dyDescent="0.2">
      <c r="B25" s="16"/>
      <c r="C25" s="17" t="s">
        <v>3</v>
      </c>
      <c r="D25" s="7">
        <f>SUM(D27:D29)</f>
        <v>97.5</v>
      </c>
      <c r="E25" s="7">
        <f t="shared" ref="E25:F25" si="3">SUM(E27:E29)</f>
        <v>97.5</v>
      </c>
      <c r="F25" s="7">
        <f t="shared" si="3"/>
        <v>97.5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10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13</v>
      </c>
      <c r="D28" s="20">
        <v>97.5</v>
      </c>
      <c r="E28" s="20">
        <v>97.5</v>
      </c>
      <c r="F28" s="20">
        <v>97.5</v>
      </c>
      <c r="G28" s="52"/>
    </row>
    <row r="29" spans="2:7" ht="16.149999999999999" customHeight="1" x14ac:dyDescent="0.2">
      <c r="B29" s="67"/>
      <c r="C29" s="36" t="s">
        <v>9</v>
      </c>
      <c r="D29" s="21"/>
      <c r="E29" s="21"/>
      <c r="F29" s="21"/>
      <c r="G29" s="52"/>
    </row>
    <row r="30" spans="2:7" ht="36" customHeight="1" x14ac:dyDescent="0.2">
      <c r="B30" s="11" t="s">
        <v>32</v>
      </c>
      <c r="C30" s="11" t="s">
        <v>48</v>
      </c>
      <c r="D30" s="12"/>
      <c r="E30" s="12"/>
      <c r="F30" s="12"/>
      <c r="G30" s="45"/>
    </row>
    <row r="31" spans="2:7" ht="33" customHeight="1" x14ac:dyDescent="0.2">
      <c r="B31" s="39" t="s">
        <v>33</v>
      </c>
      <c r="C31" s="14" t="s">
        <v>49</v>
      </c>
      <c r="D31" s="22"/>
      <c r="E31" s="22"/>
      <c r="F31" s="22"/>
      <c r="G31" s="46" t="s">
        <v>38</v>
      </c>
    </row>
    <row r="32" spans="2:7" ht="16.149999999999999" customHeight="1" x14ac:dyDescent="0.2">
      <c r="B32" s="16"/>
      <c r="C32" s="17" t="s">
        <v>3</v>
      </c>
      <c r="D32" s="7">
        <f>SUM(D34:D35)</f>
        <v>75</v>
      </c>
      <c r="E32" s="7">
        <f t="shared" ref="E32:F32" si="4">SUM(E34:E35)</f>
        <v>42.1</v>
      </c>
      <c r="F32" s="7">
        <f t="shared" si="4"/>
        <v>43.7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10</v>
      </c>
      <c r="D34" s="20">
        <v>70</v>
      </c>
      <c r="E34" s="20">
        <v>42.1</v>
      </c>
      <c r="F34" s="20">
        <v>43.7</v>
      </c>
      <c r="G34" s="52"/>
    </row>
    <row r="35" spans="2:7" ht="16.149999999999999" customHeight="1" x14ac:dyDescent="0.2">
      <c r="B35" s="67"/>
      <c r="C35" s="36" t="s">
        <v>9</v>
      </c>
      <c r="D35" s="21">
        <v>5</v>
      </c>
      <c r="E35" s="21"/>
      <c r="F35" s="21"/>
      <c r="G35" s="52"/>
    </row>
    <row r="36" spans="2:7" ht="42" customHeight="1" x14ac:dyDescent="0.2">
      <c r="B36" s="39" t="s">
        <v>40</v>
      </c>
      <c r="C36" s="14" t="s">
        <v>50</v>
      </c>
      <c r="D36" s="22"/>
      <c r="E36" s="22"/>
      <c r="F36" s="22"/>
      <c r="G36" s="46" t="s">
        <v>37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10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13</v>
      </c>
      <c r="D40" s="21"/>
      <c r="E40" s="20"/>
      <c r="F40" s="21"/>
      <c r="G40" s="52"/>
    </row>
    <row r="41" spans="2:7" ht="25.5" customHeight="1" x14ac:dyDescent="0.2">
      <c r="B41" s="66"/>
      <c r="C41" s="36" t="s">
        <v>14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9</v>
      </c>
      <c r="D42" s="21"/>
      <c r="E42" s="21"/>
      <c r="F42" s="21"/>
      <c r="G42" s="52"/>
    </row>
    <row r="43" spans="2:7" ht="57" customHeight="1" x14ac:dyDescent="0.2">
      <c r="B43" s="39" t="s">
        <v>34</v>
      </c>
      <c r="C43" s="14" t="s">
        <v>51</v>
      </c>
      <c r="D43" s="22"/>
      <c r="E43" s="22"/>
      <c r="F43" s="22"/>
      <c r="G43" s="46" t="s">
        <v>37</v>
      </c>
    </row>
    <row r="44" spans="2:7" ht="16.149999999999999" customHeight="1" x14ac:dyDescent="0.2">
      <c r="B44" s="16"/>
      <c r="C44" s="17" t="s">
        <v>3</v>
      </c>
      <c r="D44" s="7">
        <f>SUM(D46:D49)</f>
        <v>117.8</v>
      </c>
      <c r="E44" s="7">
        <f>SUM(E46:E49)</f>
        <v>100.5</v>
      </c>
      <c r="F44" s="7">
        <f>SUM(F46:F49)</f>
        <v>82.4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10</v>
      </c>
      <c r="D46" s="20">
        <v>17.7</v>
      </c>
      <c r="E46" s="20">
        <v>12.3</v>
      </c>
      <c r="F46" s="20"/>
      <c r="G46" s="52"/>
    </row>
    <row r="47" spans="2:7" ht="16.149999999999999" customHeight="1" x14ac:dyDescent="0.2">
      <c r="B47" s="66"/>
      <c r="C47" s="36" t="s">
        <v>13</v>
      </c>
      <c r="D47" s="20"/>
      <c r="E47" s="20">
        <v>10</v>
      </c>
      <c r="F47" s="20">
        <v>10</v>
      </c>
      <c r="G47" s="52"/>
    </row>
    <row r="48" spans="2:7" ht="16.149999999999999" customHeight="1" x14ac:dyDescent="0.2">
      <c r="B48" s="66"/>
      <c r="C48" s="36" t="s">
        <v>14</v>
      </c>
      <c r="D48" s="20">
        <v>100.1</v>
      </c>
      <c r="E48" s="20">
        <v>78.2</v>
      </c>
      <c r="F48" s="20">
        <v>72.400000000000006</v>
      </c>
      <c r="G48" s="52"/>
    </row>
    <row r="49" spans="2:7" ht="16.149999999999999" customHeight="1" x14ac:dyDescent="0.2">
      <c r="B49" s="67"/>
      <c r="C49" s="36" t="s">
        <v>9</v>
      </c>
      <c r="D49" s="21"/>
      <c r="E49" s="21"/>
      <c r="F49" s="21"/>
      <c r="G49" s="52"/>
    </row>
    <row r="50" spans="2:7" ht="41.25" customHeight="1" x14ac:dyDescent="0.2">
      <c r="B50" s="39" t="s">
        <v>42</v>
      </c>
      <c r="C50" s="14" t="s">
        <v>62</v>
      </c>
      <c r="D50" s="22"/>
      <c r="E50" s="22"/>
      <c r="F50" s="22"/>
      <c r="G50" s="46" t="s">
        <v>39</v>
      </c>
    </row>
    <row r="51" spans="2:7" ht="16.149999999999999" customHeight="1" x14ac:dyDescent="0.2">
      <c r="B51" s="16"/>
      <c r="C51" s="17" t="s">
        <v>3</v>
      </c>
      <c r="D51" s="7">
        <f>SUM(D53:D56)</f>
        <v>50.6</v>
      </c>
      <c r="E51" s="7">
        <f>SUM(E53:E56)</f>
        <v>0</v>
      </c>
      <c r="F51" s="7">
        <f>SUM(F53:F56)</f>
        <v>0</v>
      </c>
      <c r="G51" s="50"/>
    </row>
    <row r="52" spans="2:7" ht="16.149999999999999" customHeight="1" x14ac:dyDescent="0.2">
      <c r="B52" s="65"/>
      <c r="C52" s="37" t="s">
        <v>4</v>
      </c>
      <c r="D52" s="6"/>
      <c r="E52" s="6"/>
      <c r="F52" s="6"/>
      <c r="G52" s="51"/>
    </row>
    <row r="53" spans="2:7" ht="16.149999999999999" customHeight="1" x14ac:dyDescent="0.2">
      <c r="B53" s="66"/>
      <c r="C53" s="36" t="s">
        <v>10</v>
      </c>
      <c r="D53" s="21"/>
      <c r="E53" s="21"/>
      <c r="F53" s="21"/>
      <c r="G53" s="52"/>
    </row>
    <row r="54" spans="2:7" ht="16.149999999999999" customHeight="1" x14ac:dyDescent="0.2">
      <c r="B54" s="66"/>
      <c r="C54" s="36" t="s">
        <v>13</v>
      </c>
      <c r="D54" s="20">
        <v>8.4</v>
      </c>
      <c r="E54" s="21"/>
      <c r="F54" s="21"/>
      <c r="G54" s="52"/>
    </row>
    <row r="55" spans="2:7" ht="16.149999999999999" customHeight="1" x14ac:dyDescent="0.2">
      <c r="B55" s="66"/>
      <c r="C55" s="36" t="s">
        <v>14</v>
      </c>
      <c r="D55" s="20">
        <v>39.700000000000003</v>
      </c>
      <c r="E55" s="21"/>
      <c r="F55" s="21"/>
      <c r="G55" s="52"/>
    </row>
    <row r="56" spans="2:7" ht="16.149999999999999" customHeight="1" x14ac:dyDescent="0.2">
      <c r="B56" s="67"/>
      <c r="C56" s="36" t="s">
        <v>9</v>
      </c>
      <c r="D56" s="21">
        <v>2.5</v>
      </c>
      <c r="E56" s="21"/>
      <c r="F56" s="21"/>
      <c r="G56" s="52"/>
    </row>
    <row r="57" spans="2:7" ht="54" customHeight="1" x14ac:dyDescent="0.2">
      <c r="B57" s="39" t="s">
        <v>41</v>
      </c>
      <c r="C57" s="14" t="s">
        <v>58</v>
      </c>
      <c r="D57" s="22"/>
      <c r="E57" s="22"/>
      <c r="F57" s="22"/>
      <c r="G57" s="46" t="s">
        <v>39</v>
      </c>
    </row>
    <row r="58" spans="2:7" ht="16.149999999999999" customHeight="1" x14ac:dyDescent="0.2">
      <c r="B58" s="16"/>
      <c r="C58" s="17" t="s">
        <v>3</v>
      </c>
      <c r="D58" s="7">
        <f>SUM(D60:D63)</f>
        <v>0</v>
      </c>
      <c r="E58" s="7">
        <f t="shared" ref="E58:F58" si="5">SUM(E60:E63)</f>
        <v>0</v>
      </c>
      <c r="F58" s="7">
        <f t="shared" si="5"/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21.75" customHeight="1" x14ac:dyDescent="0.2">
      <c r="B60" s="43"/>
      <c r="C60" s="36" t="s">
        <v>10</v>
      </c>
      <c r="D60" s="21"/>
      <c r="E60" s="21"/>
      <c r="F60" s="21"/>
      <c r="G60" s="52"/>
    </row>
    <row r="61" spans="2:7" ht="16.149999999999999" customHeight="1" x14ac:dyDescent="0.2">
      <c r="B61" s="43"/>
      <c r="C61" s="36" t="s">
        <v>13</v>
      </c>
      <c r="D61" s="20"/>
      <c r="E61" s="20"/>
      <c r="F61" s="20"/>
      <c r="G61" s="52"/>
    </row>
    <row r="62" spans="2:7" ht="16.149999999999999" customHeight="1" x14ac:dyDescent="0.2">
      <c r="B62" s="43"/>
      <c r="C62" s="36" t="s">
        <v>14</v>
      </c>
      <c r="D62" s="20"/>
      <c r="E62" s="20"/>
      <c r="F62" s="20"/>
      <c r="G62" s="52"/>
    </row>
    <row r="63" spans="2:7" ht="16.149999999999999" customHeight="1" x14ac:dyDescent="0.2">
      <c r="B63" s="44"/>
      <c r="C63" s="36" t="s">
        <v>9</v>
      </c>
      <c r="D63" s="21"/>
      <c r="E63" s="21"/>
      <c r="F63" s="21"/>
      <c r="G63" s="52"/>
    </row>
    <row r="64" spans="2:7" ht="41.25" customHeight="1" x14ac:dyDescent="0.2">
      <c r="B64" s="39" t="s">
        <v>55</v>
      </c>
      <c r="C64" s="14" t="s">
        <v>56</v>
      </c>
      <c r="D64" s="22"/>
      <c r="E64" s="22"/>
      <c r="F64" s="22"/>
      <c r="G64" s="46" t="s">
        <v>39</v>
      </c>
    </row>
    <row r="65" spans="2:7" ht="16.149999999999999" customHeight="1" x14ac:dyDescent="0.2">
      <c r="B65" s="16"/>
      <c r="C65" s="17" t="s">
        <v>3</v>
      </c>
      <c r="D65" s="7">
        <f>SUM(D67:D70)</f>
        <v>242.3</v>
      </c>
      <c r="E65" s="7">
        <f>SUM(E67:E70)</f>
        <v>150.6</v>
      </c>
      <c r="F65" s="7">
        <f>SUM(F67:F70)</f>
        <v>0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10</v>
      </c>
      <c r="D67" s="20">
        <v>0.2</v>
      </c>
      <c r="E67" s="20"/>
      <c r="F67" s="21"/>
      <c r="G67" s="52"/>
    </row>
    <row r="68" spans="2:7" ht="16.149999999999999" customHeight="1" x14ac:dyDescent="0.2">
      <c r="B68" s="43"/>
      <c r="C68" s="36" t="s">
        <v>13</v>
      </c>
      <c r="D68" s="20">
        <v>35.6</v>
      </c>
      <c r="E68" s="20">
        <v>22.6</v>
      </c>
      <c r="F68" s="21"/>
      <c r="G68" s="52"/>
    </row>
    <row r="69" spans="2:7" ht="16.149999999999999" customHeight="1" x14ac:dyDescent="0.2">
      <c r="B69" s="43"/>
      <c r="C69" s="36" t="s">
        <v>14</v>
      </c>
      <c r="D69" s="20">
        <v>206.5</v>
      </c>
      <c r="E69" s="20">
        <v>128</v>
      </c>
      <c r="F69" s="21"/>
      <c r="G69" s="52"/>
    </row>
    <row r="70" spans="2:7" ht="16.149999999999999" customHeight="1" x14ac:dyDescent="0.2">
      <c r="B70" s="44"/>
      <c r="C70" s="36" t="s">
        <v>9</v>
      </c>
      <c r="D70" s="21"/>
      <c r="E70" s="21"/>
      <c r="F70" s="21"/>
      <c r="G70" s="52"/>
    </row>
    <row r="71" spans="2:7" ht="40.5" customHeight="1" x14ac:dyDescent="0.2">
      <c r="B71" s="39" t="s">
        <v>57</v>
      </c>
      <c r="C71" s="14" t="s">
        <v>59</v>
      </c>
      <c r="D71" s="22"/>
      <c r="E71" s="22"/>
      <c r="F71" s="22"/>
      <c r="G71" s="46" t="s">
        <v>39</v>
      </c>
    </row>
    <row r="72" spans="2:7" ht="16.149999999999999" customHeight="1" x14ac:dyDescent="0.2">
      <c r="B72" s="16"/>
      <c r="C72" s="17" t="s">
        <v>3</v>
      </c>
      <c r="D72" s="7">
        <f>SUM(D74:D77)</f>
        <v>88.5</v>
      </c>
      <c r="E72" s="7">
        <f t="shared" ref="E72:F72" si="6">SUM(E74:E77)</f>
        <v>86.100000000000009</v>
      </c>
      <c r="F72" s="7">
        <f t="shared" si="6"/>
        <v>86.100000000000009</v>
      </c>
      <c r="G72" s="50"/>
    </row>
    <row r="73" spans="2:7" ht="16.149999999999999" customHeight="1" x14ac:dyDescent="0.2">
      <c r="B73" s="42"/>
      <c r="C73" s="37" t="s">
        <v>4</v>
      </c>
      <c r="D73" s="6"/>
      <c r="E73" s="6"/>
      <c r="F73" s="6"/>
      <c r="G73" s="51"/>
    </row>
    <row r="74" spans="2:7" ht="16.149999999999999" customHeight="1" x14ac:dyDescent="0.2">
      <c r="B74" s="43"/>
      <c r="C74" s="36" t="s">
        <v>10</v>
      </c>
      <c r="D74" s="20"/>
      <c r="E74" s="20"/>
      <c r="F74" s="20"/>
      <c r="G74" s="52"/>
    </row>
    <row r="75" spans="2:7" ht="16.149999999999999" customHeight="1" x14ac:dyDescent="0.2">
      <c r="B75" s="43"/>
      <c r="C75" s="36" t="s">
        <v>13</v>
      </c>
      <c r="D75" s="20">
        <v>13.1</v>
      </c>
      <c r="E75" s="20">
        <v>12.9</v>
      </c>
      <c r="F75" s="20">
        <v>12.9</v>
      </c>
      <c r="G75" s="52"/>
    </row>
    <row r="76" spans="2:7" ht="16.149999999999999" customHeight="1" x14ac:dyDescent="0.2">
      <c r="B76" s="43"/>
      <c r="C76" s="36" t="s">
        <v>14</v>
      </c>
      <c r="D76" s="20">
        <v>74.2</v>
      </c>
      <c r="E76" s="20">
        <v>73.2</v>
      </c>
      <c r="F76" s="20">
        <v>73.2</v>
      </c>
      <c r="G76" s="52"/>
    </row>
    <row r="77" spans="2:7" ht="16.149999999999999" customHeight="1" x14ac:dyDescent="0.2">
      <c r="B77" s="44"/>
      <c r="C77" s="36" t="s">
        <v>9</v>
      </c>
      <c r="D77" s="21">
        <v>1.2</v>
      </c>
      <c r="E77" s="21"/>
      <c r="F77" s="21"/>
      <c r="G77" s="52"/>
    </row>
    <row r="78" spans="2:7" ht="26.25" customHeight="1" x14ac:dyDescent="0.2">
      <c r="B78" s="25"/>
      <c r="C78" s="34" t="s">
        <v>19</v>
      </c>
      <c r="D78" s="35">
        <f>+D7+D12+D19+D25+D32+D58+D37+D44+D51+D65+D72</f>
        <v>1266.2</v>
      </c>
      <c r="E78" s="35">
        <f t="shared" ref="E78:F78" si="7">+E7+E12+E19+E25+E32+E58+E37+E44+E51+E65+E72</f>
        <v>1038.2</v>
      </c>
      <c r="F78" s="35">
        <f t="shared" si="7"/>
        <v>875.2</v>
      </c>
      <c r="G78" s="53"/>
    </row>
    <row r="79" spans="2:7" ht="15.75" customHeight="1" x14ac:dyDescent="0.2">
      <c r="B79" s="19"/>
      <c r="C79" s="18" t="s">
        <v>5</v>
      </c>
      <c r="D79" s="5">
        <f>SUM(D72+D65+D58+D51+D44)</f>
        <v>499.20000000000005</v>
      </c>
      <c r="E79" s="5">
        <f t="shared" ref="E79:F79" si="8">SUM(E72+E65+E58+E51+E44+E32)</f>
        <v>379.3</v>
      </c>
      <c r="F79" s="5">
        <f t="shared" si="8"/>
        <v>212.2</v>
      </c>
      <c r="G79" s="54"/>
    </row>
    <row r="80" spans="2:7" ht="31.5" customHeight="1" x14ac:dyDescent="0.2">
      <c r="B80" s="19"/>
      <c r="C80" s="18" t="s">
        <v>6</v>
      </c>
      <c r="D80" s="5">
        <v>506.6</v>
      </c>
      <c r="E80" s="5">
        <f>+E78-D78</f>
        <v>-228</v>
      </c>
      <c r="F80" s="5">
        <f>+F78-E78</f>
        <v>-163</v>
      </c>
      <c r="G80" s="54"/>
    </row>
    <row r="81" spans="2:7" x14ac:dyDescent="0.2">
      <c r="C81" s="4"/>
    </row>
    <row r="82" spans="2:7" ht="13.15" customHeight="1" x14ac:dyDescent="0.2">
      <c r="B82" s="68" t="s">
        <v>11</v>
      </c>
      <c r="C82" s="68"/>
      <c r="D82" s="68"/>
      <c r="E82" s="68"/>
      <c r="F82" s="68"/>
      <c r="G82" s="68"/>
    </row>
    <row r="83" spans="2:7" ht="18" customHeight="1" x14ac:dyDescent="0.2">
      <c r="B83" s="68" t="s">
        <v>12</v>
      </c>
      <c r="C83" s="68"/>
      <c r="D83" s="68"/>
      <c r="E83" s="68"/>
      <c r="F83" s="68"/>
      <c r="G83" s="68"/>
    </row>
    <row r="84" spans="2:7" x14ac:dyDescent="0.2">
      <c r="B84" s="69" t="s">
        <v>16</v>
      </c>
      <c r="C84" s="69"/>
      <c r="D84" s="69"/>
      <c r="E84" s="69"/>
      <c r="F84" s="69"/>
      <c r="G84" s="69"/>
    </row>
    <row r="85" spans="2:7" x14ac:dyDescent="0.2">
      <c r="B85" s="1" t="s">
        <v>15</v>
      </c>
    </row>
    <row r="87" spans="2:7" x14ac:dyDescent="0.2">
      <c r="B87" s="55" t="s">
        <v>52</v>
      </c>
      <c r="C87" s="56">
        <v>2025</v>
      </c>
      <c r="D87" s="56">
        <v>2026</v>
      </c>
      <c r="E87" s="56">
        <v>2027</v>
      </c>
    </row>
    <row r="88" spans="2:7" ht="36" x14ac:dyDescent="0.2">
      <c r="B88" s="57" t="s">
        <v>3</v>
      </c>
      <c r="C88" s="58">
        <f>+C90+C91+C92+C93+C94+C95</f>
        <v>1266.2</v>
      </c>
      <c r="D88" s="58">
        <f>+D90+D91+D92+D93+D94+D95</f>
        <v>1038.1999999999998</v>
      </c>
      <c r="E88" s="58">
        <f>+E90+E91+E92+E93+E94+E95</f>
        <v>875.19999999999993</v>
      </c>
    </row>
    <row r="89" spans="2:7" x14ac:dyDescent="0.2">
      <c r="B89" s="59" t="s">
        <v>4</v>
      </c>
      <c r="C89" s="60"/>
      <c r="D89" s="60"/>
      <c r="E89" s="60"/>
    </row>
    <row r="90" spans="2:7" ht="39" customHeight="1" x14ac:dyDescent="0.2">
      <c r="B90" s="61" t="s">
        <v>10</v>
      </c>
      <c r="C90" s="62">
        <f>+D9+D14+D21+D34+D60+D53+D67+D74+D46+D39+D27</f>
        <v>204.89999999999998</v>
      </c>
      <c r="D90" s="62">
        <f t="shared" ref="D90:E90" si="9">+E9+E14+E21+E34+E60+E53+E67+E74+E46+E39+E27</f>
        <v>175.3</v>
      </c>
      <c r="E90" s="62">
        <f t="shared" si="9"/>
        <v>168.7</v>
      </c>
    </row>
    <row r="91" spans="2:7" ht="24" x14ac:dyDescent="0.2">
      <c r="B91" s="61" t="s">
        <v>53</v>
      </c>
      <c r="C91" s="62"/>
      <c r="D91" s="62"/>
      <c r="E91" s="62"/>
    </row>
    <row r="92" spans="2:7" ht="14.45" customHeight="1" x14ac:dyDescent="0.2">
      <c r="B92" s="61" t="s">
        <v>9</v>
      </c>
      <c r="C92" s="62">
        <f>+D10+D17+D23+D29+D35+D42+D49+D56+D63+D70+D77</f>
        <v>45.7</v>
      </c>
      <c r="D92" s="62">
        <f>+E10+E17+E23+E29+E35+E42+E49+E56+E63</f>
        <v>0</v>
      </c>
      <c r="E92" s="62">
        <f>+F10+F17+F23+F29+F35+F42+F49+F56+F63</f>
        <v>0</v>
      </c>
    </row>
    <row r="93" spans="2:7" x14ac:dyDescent="0.2">
      <c r="B93" s="61" t="s">
        <v>54</v>
      </c>
      <c r="C93" s="62"/>
      <c r="D93" s="62"/>
      <c r="E93" s="62"/>
    </row>
    <row r="94" spans="2:7" ht="36" x14ac:dyDescent="0.2">
      <c r="B94" s="61" t="s">
        <v>13</v>
      </c>
      <c r="C94" s="62">
        <f>+D15+D22+D28+D68+D61+D54+D47+D75</f>
        <v>595.1</v>
      </c>
      <c r="D94" s="62">
        <f t="shared" ref="D94:E94" si="10">+E15+E22+E28+E68+E61+E54+E47+E75</f>
        <v>583.5</v>
      </c>
      <c r="E94" s="62">
        <f t="shared" si="10"/>
        <v>560.9</v>
      </c>
    </row>
    <row r="95" spans="2:7" ht="37.5" customHeight="1" x14ac:dyDescent="0.2">
      <c r="B95" s="63" t="s">
        <v>14</v>
      </c>
      <c r="C95" s="62">
        <f>+D62+D55+D48+D41+D69+D76</f>
        <v>420.5</v>
      </c>
      <c r="D95" s="62">
        <f t="shared" ref="D95:E95" si="11">+E62+E55+E48+E41+E69+E76</f>
        <v>279.39999999999998</v>
      </c>
      <c r="E95" s="62">
        <f t="shared" si="11"/>
        <v>145.60000000000002</v>
      </c>
    </row>
  </sheetData>
  <customSheetViews>
    <customSheetView guid="{51D049C6-10B5-44C2-A3A2-2EC56F7C438D}" fitToPage="1" topLeftCell="B73">
      <selection activeCell="D79" sqref="D7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3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7"/>
    </customSheetView>
  </customSheetViews>
  <mergeCells count="11">
    <mergeCell ref="B2:G2"/>
    <mergeCell ref="B26:B29"/>
    <mergeCell ref="B83:G83"/>
    <mergeCell ref="B84:G84"/>
    <mergeCell ref="B16:B17"/>
    <mergeCell ref="B20:B23"/>
    <mergeCell ref="B82:G82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20</v>
      </c>
    </row>
    <row r="3" spans="2:2" ht="250.1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5.15" customHeight="1" x14ac:dyDescent="0.2">
      <c r="B7" s="2" t="s">
        <v>25</v>
      </c>
    </row>
    <row r="8" spans="2:2" ht="124.9" customHeight="1" x14ac:dyDescent="0.2">
      <c r="B8" s="41" t="s">
        <v>26</v>
      </c>
    </row>
    <row r="9" spans="2:2" x14ac:dyDescent="0.2">
      <c r="B9" s="4"/>
    </row>
  </sheetData>
  <customSheetViews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2025-06-10T11:22:18Z</cp:lastPrinted>
  <dcterms:created xsi:type="dcterms:W3CDTF">2023-07-11T10:34:54Z</dcterms:created>
  <dcterms:modified xsi:type="dcterms:W3CDTF">2025-12-16T14:35:33Z</dcterms:modified>
</cp:coreProperties>
</file>