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raimonda.cereskiene\Desktop\Mano dokumentai\įsakymai\"/>
    </mc:Choice>
  </mc:AlternateContent>
  <xr:revisionPtr revIDLastSave="0" documentId="13_ncr:1_{2554D1D5-E094-4DF8-BC63-0CA38C33271A}" xr6:coauthVersionLast="47" xr6:coauthVersionMax="47" xr10:uidLastSave="{00000000-0000-0000-0000-000000000000}"/>
  <bookViews>
    <workbookView xWindow="1080" yWindow="1080" windowWidth="21600" windowHeight="11295" xr2:uid="{00000000-000D-0000-FFFF-FFFF00000000}"/>
  </bookViews>
  <sheets>
    <sheet name="OS pvz.-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1" i="1" l="1"/>
  <c r="H75" i="1" s="1"/>
  <c r="H70" i="1"/>
  <c r="H69" i="1"/>
  <c r="H74" i="1" s="1"/>
  <c r="H26" i="1"/>
  <c r="H25" i="1"/>
  <c r="H73" i="1" s="1"/>
  <c r="H72" i="1" l="1"/>
  <c r="H76" i="1"/>
</calcChain>
</file>

<file path=xl/sharedStrings.xml><?xml version="1.0" encoding="utf-8"?>
<sst xmlns="http://schemas.openxmlformats.org/spreadsheetml/2006/main" count="178" uniqueCount="129">
  <si>
    <t>PATVIRTINTA</t>
  </si>
  <si>
    <t xml:space="preserve"> Kelių priežiūros ir plėtros programos finansavimo lėšomis finansuojamų savivaldybės ar viešųjų įstaigų, kurių dalininkė yra savivaldybė, savivaldybės įmonių valdomų vietinės reikšmės kelių objektų sąrašas</t>
  </si>
  <si>
    <t>Eil. Nr.</t>
  </si>
  <si>
    <t>Objekto pavadinimas (kelio Nr. ir pavadinimas savivaldybės tarybos patvirtintame vietinės reikšmės kelių sąraše)</t>
  </si>
  <si>
    <t>Darbų ir paslaugų rūšis</t>
  </si>
  <si>
    <t>Objekto turtui įsigyti vertė,  tūkst.Eur</t>
  </si>
  <si>
    <t>Objekto parametrai</t>
  </si>
  <si>
    <t>Skirta lėšų, tūkst. Eur</t>
  </si>
  <si>
    <t>Ilgis, m</t>
  </si>
  <si>
    <t>Plotis, m</t>
  </si>
  <si>
    <t>TURTUI ĮSIGYTI</t>
  </si>
  <si>
    <t>iš jų saugaus eismo ir darnaus judumo priemonėms:</t>
  </si>
  <si>
    <t>rekonstravimas, inžinerinės paslaugos</t>
  </si>
  <si>
    <t>saugaus eismo ir darnaus judumo priemonėms:</t>
  </si>
  <si>
    <t>EINAMIESIEMS TIKSLAMS</t>
  </si>
  <si>
    <t>priežiūra</t>
  </si>
  <si>
    <t xml:space="preserve">priežiūra </t>
  </si>
  <si>
    <t>Keliai ir gatvės su asfaltbetonio danga</t>
  </si>
  <si>
    <t>Kelio ženklai</t>
  </si>
  <si>
    <t>savivaldybės keliai ir gatvės</t>
  </si>
  <si>
    <t>paprastasis remontas</t>
  </si>
  <si>
    <t>Kelių ir gatvių kadastriniai matavimai</t>
  </si>
  <si>
    <t>inžinerinės paslaugos</t>
  </si>
  <si>
    <t>Kelių ir gatvių darbų kokybės laboratoriniai tyrimai ir bandymai</t>
  </si>
  <si>
    <t>paprastajam remontui:</t>
  </si>
  <si>
    <t>IŠ VISO, iš jų:</t>
  </si>
  <si>
    <t>TURTUI ĮSIGYTI (vietinės reikšmės keliams tiesti, rekonstruoti ir kapitališkai remontuoti):</t>
  </si>
  <si>
    <t>EINAMIESIEMS TIKSLAMS:</t>
  </si>
  <si>
    <t>saugaus eismo ir darnaus judumo priemonėms (≥10%):</t>
  </si>
  <si>
    <t>vietinės reikšmės keliams tiesti, rekonstruoti ir taisyti (remontuoti) (≥50%):</t>
  </si>
  <si>
    <t>Panevėžio rajono savivaldybės tarybos</t>
  </si>
  <si>
    <t>(MIE-43) Miežiškių sen. kelias Kulbagalys–Margučiai</t>
  </si>
  <si>
    <t xml:space="preserve">kapitalinis remontas, inžinerinės paslaugos </t>
  </si>
  <si>
    <t>(MIE-27) Miežiškių sen. kelias Tekoriškis– Biliūnai–Girelės vs.– Sutkūnai</t>
  </si>
  <si>
    <t xml:space="preserve">6178157,530479     6177599,530003     </t>
  </si>
  <si>
    <t>(VAD-89) Vadoklių sen. Genėtinių k. Miško g.</t>
  </si>
  <si>
    <t>nauja statyba, inžinerinės paslaugos</t>
  </si>
  <si>
    <t xml:space="preserve">(VEL-157)Velžio sen. Keravos k. Tvenkinio g. </t>
  </si>
  <si>
    <t xml:space="preserve">(VEL-33) Velžio sen. Dembavos k. Svajonių g. </t>
  </si>
  <si>
    <r>
      <t xml:space="preserve">Pradžia–pabaiga       </t>
    </r>
    <r>
      <rPr>
        <sz val="10"/>
        <color theme="1"/>
        <rFont val="Times New Roman"/>
        <family val="1"/>
        <charset val="186"/>
      </rPr>
      <t/>
    </r>
  </si>
  <si>
    <t>6176054,536205  6175792,535819</t>
  </si>
  <si>
    <t xml:space="preserve">6157707,532933   6158102,532980   </t>
  </si>
  <si>
    <t>6171920,527545   6171297,527465</t>
  </si>
  <si>
    <t>6177424,525516   6177404,525900</t>
  </si>
  <si>
    <t>Iš viso TURTUI ĮSIGYTI (vietinės reikšmės keliams tiesti, rekonstruoti ir kapitališkai remontuoti), iš jų:</t>
  </si>
  <si>
    <t>6179018,514945 6179023,515089</t>
  </si>
  <si>
    <t>6172793,523622 6172681,523767</t>
  </si>
  <si>
    <t xml:space="preserve">Savivaldybės keliai ir gatvės </t>
  </si>
  <si>
    <t>priežiūra žiemą</t>
  </si>
  <si>
    <t>1 574,92 km</t>
  </si>
  <si>
    <t xml:space="preserve">savivaldybės keliai ir gatvės         </t>
  </si>
  <si>
    <t xml:space="preserve">savivaldybės keliai ir gatvės        </t>
  </si>
  <si>
    <t>Keliai ir gatvės su žvyro danga</t>
  </si>
  <si>
    <t>361,83 km</t>
  </si>
  <si>
    <t>1 039,82 km</t>
  </si>
  <si>
    <t>250 vnt.</t>
  </si>
  <si>
    <t>(KAR-25) Karsakiškio sen. kelias Kelias Nr. 122–sodų bendrija „Vingis“(žvyro danga)</t>
  </si>
  <si>
    <t>(KAR-47) Karsakiškio sen. kelias Kelias Nr.122–Bygailiai (žvyro danga)</t>
  </si>
  <si>
    <t>(KAR-49) Karsakiškio sen. kelias Kelias Nr. 3028–sodų bendrija „Svajonė“ (asfalto danga)</t>
  </si>
  <si>
    <t>(KAR-63) Karsakiškio sen. kelias Naujikai–sodų bendrija „Girelė“ (žvyro danga)</t>
  </si>
  <si>
    <t>(KAR-64) Karsakiškio sen. kelias Naujikai–Kaubariškis (žvyro danga)</t>
  </si>
  <si>
    <t>(KRE-74) Krekenavos sen. Žibartonių k. kelias (asfalto danga)</t>
  </si>
  <si>
    <t>(KRE-163) Krekenavos sen. kelias Norušiai–Volungiškiai (žvyro danga)</t>
  </si>
  <si>
    <t>Iš viso EINAMIESIEMS TIKSLAMS, iš jų:</t>
  </si>
  <si>
    <t>(NAU-33) Naujamiesčio sen. Naujamiesčio mstl. Ragainės g. (šaligatvis)</t>
  </si>
  <si>
    <t>6172771,509828  6173006,509964</t>
  </si>
  <si>
    <t>(NAU-106) Naujamiesčio sen. kelias Nevėžninkai–Papušiai (žvyro danga)</t>
  </si>
  <si>
    <t>(PAI-37) Paįstrio sen. kelias Šeškai–Pakuodžiupiai (žvyro danga)</t>
  </si>
  <si>
    <t>(PAI-77) Paįstrio sen. kelias Kerbušiai–Mitkai (žvyro danga)</t>
  </si>
  <si>
    <t>(PAN-131) Panevėžio sen. kelias  Berniūnai–Nevėžninkai (žvyro danga)</t>
  </si>
  <si>
    <t>(SMI-13) Smilgių sen. Smilgių mstl. Rozalimo g. (šaligatvis)</t>
  </si>
  <si>
    <t>(SMI-50) Smilgių sen. kelias kelias Nr.3009–Švaininkai (žvyro danga)</t>
  </si>
  <si>
    <t>(UPY-74) Upytės sen. Ėriškių  k. Ėriškių g. (šaligatvis)</t>
  </si>
  <si>
    <t>6160735,516455 6160959,516249</t>
  </si>
  <si>
    <t>(VAD-54) Vadoklių sen. Vadoklių mstl. Tulpių g. (asfalto danga)</t>
  </si>
  <si>
    <t>(VEL-111) Velžio sen. Staniūnų k. Spaustuvės g. (asfalto danga)</t>
  </si>
  <si>
    <t>(VEL-238) Velžio sen. kelias Gustiškis–Pagiriai (žvyro danga)</t>
  </si>
  <si>
    <t xml:space="preserve">6184392,531296   6184801,531390 </t>
  </si>
  <si>
    <t>6184663,535332   6183444,537411</t>
  </si>
  <si>
    <t>6184155,530104 6183516,530210</t>
  </si>
  <si>
    <t>6184256,530638 6182979,530964</t>
  </si>
  <si>
    <t>6145749,509434 6145502,510136</t>
  </si>
  <si>
    <t>6173396,513849 6173964,514263</t>
  </si>
  <si>
    <t>6193512,525093 6193421,526003</t>
  </si>
  <si>
    <t>6175689,514121   6175391,515206</t>
  </si>
  <si>
    <t>6181763,506131  6182829,506048</t>
  </si>
  <si>
    <t>6165602,533037 6164416,533663</t>
  </si>
  <si>
    <t>(VEL-154) Velžio sen. kelias Nevėžio g.–katilinė (asfalto danga)</t>
  </si>
  <si>
    <t>6175358,524621 6175433,524603</t>
  </si>
  <si>
    <t>194 km</t>
  </si>
  <si>
    <t>6151372,529403 6151624,529420</t>
  </si>
  <si>
    <t>6185364,520423 6185888,518899</t>
  </si>
  <si>
    <t>6172613,527049 6172561,527055</t>
  </si>
  <si>
    <t>25 objektai</t>
  </si>
  <si>
    <t>6156980,497056 6157090,497016</t>
  </si>
  <si>
    <t>6185679,500680 6185748,500480</t>
  </si>
  <si>
    <t>6183080,524359 6182927,524420</t>
  </si>
  <si>
    <t>6184642,522788 6184603,522774</t>
  </si>
  <si>
    <t>(PAN-80) Panevėžio sen. kelias Piniava–Ūta (asfalto danga, pralaidos)</t>
  </si>
  <si>
    <t xml:space="preserve">l-9m, d-400mm  </t>
  </si>
  <si>
    <t>Panevėžio rajono savivaldybės</t>
  </si>
  <si>
    <t>(PAN-29) Panevėžio sen. Berčiūnų k. Sanžilės g.</t>
  </si>
  <si>
    <t>(PAN-216) Panevėžio sen. Pažagienių k. Lepšių g.</t>
  </si>
  <si>
    <t>(KRE-126) Krekenavos sen. kelias Ibutoniai–Paberžė (asfalto danga)</t>
  </si>
  <si>
    <t xml:space="preserve">6152418,497816  6153303,497777 </t>
  </si>
  <si>
    <t>(KRE-73) Krekenavos sen. Rūtakiemio k. Liaudės g. (asfalto danga)</t>
  </si>
  <si>
    <t>6158945,495022      6159042,495096</t>
  </si>
  <si>
    <t>(MIE-11) Miežiškių sen. Trakiškio k. Girelės g. (asfalto danga)</t>
  </si>
  <si>
    <t xml:space="preserve">6177946,531627
6177792,531563 </t>
  </si>
  <si>
    <t>(MIE-30) Miežiškių sen. kelias Trakiškis–Sutkūnai (asfalto danga)</t>
  </si>
  <si>
    <t xml:space="preserve"> 6177098,532127 6177238,532084
</t>
  </si>
  <si>
    <t>4,0-5,5</t>
  </si>
  <si>
    <t>(PAN-341) Panevėžio sen. Tičkūnų k. Lėvens g. (asfalto danga)</t>
  </si>
  <si>
    <t>6182187,523027 6182242,523479</t>
  </si>
  <si>
    <t>4,0-3,5</t>
  </si>
  <si>
    <t>(PAN-196) Panevėžio sen. Šilagalio k. Parko g. (asfalto danga)</t>
  </si>
  <si>
    <t>6171179,523599  6170630,523471</t>
  </si>
  <si>
    <t>(PAN-320)  Panevėžio sen. Pažagienių k. Švyturio g. (asfalto danga)</t>
  </si>
  <si>
    <t>6174117,524095  6174555,524296</t>
  </si>
  <si>
    <t>(RAM-37) Ramygalos sen. Ramygalos m. Dariaus ir Girėno g. (asfalto danga)</t>
  </si>
  <si>
    <t>6152279,519177   6152038,519152</t>
  </si>
  <si>
    <t>(RAM-36) Ramygalos sen. Ramygalos m. Malūno g. (asfalto danga)</t>
  </si>
  <si>
    <t>6152035,519155  6152004,519297</t>
  </si>
  <si>
    <t>(VEL-127) Velžio sen. Velželio k. Fermų g. (žvyro danga)</t>
  </si>
  <si>
    <t>6173996,527381  6174133,528014</t>
  </si>
  <si>
    <t>(VEL-136) Velžio sen. Velžio k. Pavasario g. (asfalto danga)</t>
  </si>
  <si>
    <t xml:space="preserve">6173868,527107 6173327,527123     </t>
  </si>
  <si>
    <t>_________________________________________</t>
  </si>
  <si>
    <t>2025-09-25 sprendimu Nr. T-218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</si>
</sst>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0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b/>
      <i/>
      <sz val="11"/>
      <name val="Arial"/>
      <family val="2"/>
      <charset val="186"/>
    </font>
    <font>
      <i/>
      <sz val="11"/>
      <name val="Arial"/>
      <family val="2"/>
      <charset val="186"/>
    </font>
    <font>
      <b/>
      <sz val="12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/>
        <bgColor rgb="FF000000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0" applyNumberFormat="1" applyFon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27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165" fontId="5" fillId="0" borderId="8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vertical="center" wrapText="1"/>
    </xf>
    <xf numFmtId="0" fontId="5" fillId="0" borderId="33" xfId="0" applyFont="1" applyBorder="1" applyAlignment="1">
      <alignment horizontal="center" vertical="center" wrapText="1"/>
    </xf>
    <xf numFmtId="164" fontId="5" fillId="0" borderId="18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165" fontId="6" fillId="2" borderId="9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right" vertical="center" wrapText="1"/>
    </xf>
    <xf numFmtId="2" fontId="2" fillId="0" borderId="0" xfId="0" applyNumberFormat="1" applyFont="1"/>
    <xf numFmtId="2" fontId="3" fillId="0" borderId="0" xfId="0" applyNumberFormat="1" applyFont="1"/>
    <xf numFmtId="164" fontId="5" fillId="0" borderId="14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vertical="center" wrapText="1"/>
    </xf>
    <xf numFmtId="0" fontId="8" fillId="0" borderId="33" xfId="0" applyFont="1" applyBorder="1" applyAlignment="1">
      <alignment vertical="center" wrapText="1"/>
    </xf>
    <xf numFmtId="3" fontId="5" fillId="0" borderId="34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165" fontId="5" fillId="0" borderId="12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/>
    </xf>
    <xf numFmtId="165" fontId="5" fillId="0" borderId="25" xfId="0" applyNumberFormat="1" applyFont="1" applyBorder="1" applyAlignment="1">
      <alignment horizontal="center" vertical="center"/>
    </xf>
    <xf numFmtId="165" fontId="6" fillId="2" borderId="36" xfId="0" applyNumberFormat="1" applyFont="1" applyFill="1" applyBorder="1" applyAlignment="1">
      <alignment horizontal="center" vertical="center"/>
    </xf>
    <xf numFmtId="165" fontId="6" fillId="0" borderId="9" xfId="0" applyNumberFormat="1" applyFont="1" applyBorder="1" applyAlignment="1">
      <alignment horizontal="center" vertical="center"/>
    </xf>
    <xf numFmtId="165" fontId="6" fillId="0" borderId="29" xfId="0" applyNumberFormat="1" applyFont="1" applyBorder="1" applyAlignment="1">
      <alignment horizontal="center" vertical="center"/>
    </xf>
    <xf numFmtId="165" fontId="5" fillId="0" borderId="13" xfId="0" applyNumberFormat="1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165" fontId="5" fillId="4" borderId="9" xfId="0" applyNumberFormat="1" applyFont="1" applyFill="1" applyBorder="1" applyAlignment="1">
      <alignment horizontal="center" vertical="center"/>
    </xf>
    <xf numFmtId="165" fontId="6" fillId="4" borderId="9" xfId="0" applyNumberFormat="1" applyFont="1" applyFill="1" applyBorder="1" applyAlignment="1">
      <alignment horizontal="center" vertical="center"/>
    </xf>
    <xf numFmtId="164" fontId="5" fillId="4" borderId="6" xfId="0" applyNumberFormat="1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12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right" vertical="center"/>
    </xf>
    <xf numFmtId="0" fontId="5" fillId="0" borderId="16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29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right" vertical="center"/>
    </xf>
    <xf numFmtId="0" fontId="6" fillId="3" borderId="11" xfId="0" applyFont="1" applyFill="1" applyBorder="1" applyAlignment="1">
      <alignment horizontal="right" vertical="center"/>
    </xf>
    <xf numFmtId="0" fontId="6" fillId="3" borderId="12" xfId="0" applyFont="1" applyFill="1" applyBorder="1" applyAlignment="1">
      <alignment horizontal="right" vertical="center"/>
    </xf>
    <xf numFmtId="0" fontId="7" fillId="2" borderId="2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0" borderId="31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6" fillId="0" borderId="37" xfId="0" applyFont="1" applyBorder="1" applyAlignment="1">
      <alignment horizontal="right" vertical="center" wrapText="1"/>
    </xf>
    <xf numFmtId="0" fontId="6" fillId="0" borderId="38" xfId="0" applyFont="1" applyBorder="1" applyAlignment="1">
      <alignment horizontal="right" vertical="center" wrapText="1"/>
    </xf>
    <xf numFmtId="0" fontId="6" fillId="0" borderId="39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6" fillId="2" borderId="10" xfId="0" applyFont="1" applyFill="1" applyBorder="1" applyAlignment="1">
      <alignment horizontal="right"/>
    </xf>
    <xf numFmtId="0" fontId="6" fillId="2" borderId="11" xfId="0" applyFont="1" applyFill="1" applyBorder="1" applyAlignment="1">
      <alignment horizontal="right"/>
    </xf>
    <xf numFmtId="0" fontId="6" fillId="2" borderId="12" xfId="0" applyFont="1" applyFill="1" applyBorder="1" applyAlignment="1">
      <alignment horizontal="right"/>
    </xf>
    <xf numFmtId="0" fontId="5" fillId="0" borderId="10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5" fillId="0" borderId="37" xfId="0" applyFont="1" applyBorder="1" applyAlignment="1">
      <alignment horizontal="right" vertical="center"/>
    </xf>
    <xf numFmtId="0" fontId="5" fillId="0" borderId="38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6" fillId="2" borderId="20" xfId="0" applyFont="1" applyFill="1" applyBorder="1" applyAlignment="1">
      <alignment horizontal="right" vertical="center" wrapText="1"/>
    </xf>
    <xf numFmtId="0" fontId="6" fillId="2" borderId="21" xfId="0" applyFont="1" applyFill="1" applyBorder="1" applyAlignment="1">
      <alignment horizontal="right" vertical="center" wrapText="1"/>
    </xf>
    <xf numFmtId="0" fontId="6" fillId="2" borderId="35" xfId="0" applyFont="1" applyFill="1" applyBorder="1" applyAlignment="1">
      <alignment horizontal="righ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8"/>
  <sheetViews>
    <sheetView tabSelected="1" topLeftCell="A67" zoomScale="90" zoomScaleNormal="90" workbookViewId="0">
      <selection activeCell="E3" sqref="E3:G3"/>
    </sheetView>
  </sheetViews>
  <sheetFormatPr defaultColWidth="8.85546875" defaultRowHeight="15.75" x14ac:dyDescent="0.25"/>
  <cols>
    <col min="1" max="1" width="5.42578125" style="1" customWidth="1"/>
    <col min="2" max="2" width="32.5703125" style="1" customWidth="1"/>
    <col min="3" max="3" width="17.5703125" style="6" customWidth="1"/>
    <col min="4" max="4" width="12.7109375" style="6" customWidth="1"/>
    <col min="5" max="5" width="16.42578125" style="5" customWidth="1"/>
    <col min="6" max="6" width="7.7109375" style="5" customWidth="1"/>
    <col min="7" max="7" width="8" style="5" customWidth="1"/>
    <col min="8" max="8" width="13.42578125" style="2" customWidth="1"/>
    <col min="9" max="11" width="8.85546875" style="5"/>
    <col min="12" max="12" width="11.85546875" style="39" customWidth="1"/>
    <col min="13" max="16384" width="8.85546875" style="5"/>
  </cols>
  <sheetData>
    <row r="1" spans="1:12" ht="21.95" customHeight="1" x14ac:dyDescent="0.25">
      <c r="A1" s="73"/>
      <c r="B1" s="73"/>
      <c r="C1" s="9"/>
      <c r="D1" s="9"/>
      <c r="E1" s="72" t="s">
        <v>0</v>
      </c>
      <c r="F1" s="72"/>
      <c r="G1" s="72"/>
      <c r="H1" s="72"/>
    </row>
    <row r="2" spans="1:12" x14ac:dyDescent="0.25">
      <c r="A2" s="73"/>
      <c r="B2" s="73"/>
      <c r="C2" s="9"/>
      <c r="D2" s="9"/>
      <c r="E2" s="72" t="s">
        <v>30</v>
      </c>
      <c r="F2" s="72"/>
      <c r="G2" s="72"/>
      <c r="H2" s="72"/>
    </row>
    <row r="3" spans="1:12" x14ac:dyDescent="0.25">
      <c r="A3" s="8"/>
      <c r="B3" s="8"/>
      <c r="C3" s="9"/>
      <c r="D3" s="9"/>
      <c r="E3" s="72" t="s">
        <v>128</v>
      </c>
      <c r="F3" s="72"/>
      <c r="G3" s="72"/>
      <c r="H3" s="10"/>
    </row>
    <row r="4" spans="1:12" x14ac:dyDescent="0.25">
      <c r="A4" s="70"/>
      <c r="B4" s="70"/>
      <c r="C4" s="70"/>
      <c r="D4" s="70"/>
      <c r="E4" s="70"/>
      <c r="F4" s="70"/>
      <c r="G4" s="70"/>
      <c r="H4" s="70"/>
    </row>
    <row r="5" spans="1:12" ht="30.6" customHeight="1" x14ac:dyDescent="0.25">
      <c r="A5" s="78" t="s">
        <v>100</v>
      </c>
      <c r="B5" s="78"/>
      <c r="C5" s="78"/>
      <c r="D5" s="78"/>
      <c r="E5" s="78"/>
      <c r="F5" s="78"/>
      <c r="G5" s="78"/>
      <c r="H5" s="78"/>
      <c r="I5" s="78"/>
    </row>
    <row r="6" spans="1:12" ht="34.5" customHeight="1" x14ac:dyDescent="0.25">
      <c r="A6" s="71" t="s">
        <v>1</v>
      </c>
      <c r="B6" s="71"/>
      <c r="C6" s="71"/>
      <c r="D6" s="71"/>
      <c r="E6" s="71"/>
      <c r="F6" s="71"/>
      <c r="G6" s="71"/>
      <c r="H6" s="71"/>
    </row>
    <row r="7" spans="1:12" ht="21" customHeight="1" thickBot="1" x14ac:dyDescent="0.3">
      <c r="A7" s="12"/>
      <c r="B7" s="12"/>
      <c r="C7" s="13"/>
      <c r="D7" s="13"/>
      <c r="E7" s="11"/>
      <c r="F7" s="11"/>
      <c r="G7" s="11"/>
      <c r="H7" s="11"/>
    </row>
    <row r="8" spans="1:12" ht="22.15" customHeight="1" x14ac:dyDescent="0.25">
      <c r="A8" s="74" t="s">
        <v>2</v>
      </c>
      <c r="B8" s="76" t="s">
        <v>3</v>
      </c>
      <c r="C8" s="76" t="s">
        <v>4</v>
      </c>
      <c r="D8" s="76" t="s">
        <v>5</v>
      </c>
      <c r="E8" s="79" t="s">
        <v>6</v>
      </c>
      <c r="F8" s="79"/>
      <c r="G8" s="79"/>
      <c r="H8" s="80" t="s">
        <v>7</v>
      </c>
    </row>
    <row r="9" spans="1:12" s="3" customFormat="1" ht="35.25" customHeight="1" thickBot="1" x14ac:dyDescent="0.25">
      <c r="A9" s="75"/>
      <c r="B9" s="77"/>
      <c r="C9" s="77"/>
      <c r="D9" s="77"/>
      <c r="E9" s="14" t="s">
        <v>39</v>
      </c>
      <c r="F9" s="14" t="s">
        <v>8</v>
      </c>
      <c r="G9" s="14" t="s">
        <v>9</v>
      </c>
      <c r="H9" s="81"/>
      <c r="L9" s="40"/>
    </row>
    <row r="10" spans="1:12" ht="27.6" customHeight="1" thickBot="1" x14ac:dyDescent="0.3">
      <c r="A10" s="15">
        <v>1</v>
      </c>
      <c r="B10" s="16">
        <v>2</v>
      </c>
      <c r="C10" s="16">
        <v>3</v>
      </c>
      <c r="D10" s="16">
        <v>4</v>
      </c>
      <c r="E10" s="16">
        <v>5</v>
      </c>
      <c r="F10" s="16">
        <v>6</v>
      </c>
      <c r="G10" s="16">
        <v>7</v>
      </c>
      <c r="H10" s="17">
        <v>8</v>
      </c>
    </row>
    <row r="11" spans="1:12" ht="27.6" customHeight="1" thickBot="1" x14ac:dyDescent="0.3">
      <c r="A11" s="84" t="s">
        <v>10</v>
      </c>
      <c r="B11" s="85"/>
      <c r="C11" s="85"/>
      <c r="D11" s="85"/>
      <c r="E11" s="85"/>
      <c r="F11" s="85"/>
      <c r="G11" s="85"/>
      <c r="H11" s="86"/>
    </row>
    <row r="12" spans="1:12" ht="59.25" customHeight="1" x14ac:dyDescent="0.25">
      <c r="A12" s="18">
        <v>1</v>
      </c>
      <c r="B12" s="23" t="s">
        <v>31</v>
      </c>
      <c r="C12" s="7" t="s">
        <v>32</v>
      </c>
      <c r="D12" s="24">
        <v>414.7</v>
      </c>
      <c r="E12" s="35" t="s">
        <v>40</v>
      </c>
      <c r="F12" s="7">
        <v>470</v>
      </c>
      <c r="G12" s="24">
        <v>4</v>
      </c>
      <c r="H12" s="20">
        <v>55.4</v>
      </c>
      <c r="I12" s="4"/>
    </row>
    <row r="13" spans="1:12" ht="15.6" customHeight="1" x14ac:dyDescent="0.25">
      <c r="A13" s="21"/>
      <c r="B13" s="62" t="s">
        <v>11</v>
      </c>
      <c r="C13" s="63"/>
      <c r="D13" s="63"/>
      <c r="E13" s="63"/>
      <c r="F13" s="63"/>
      <c r="G13" s="64"/>
      <c r="H13" s="22">
        <v>7.7</v>
      </c>
    </row>
    <row r="14" spans="1:12" ht="45.75" customHeight="1" x14ac:dyDescent="0.25">
      <c r="A14" s="21">
        <v>2</v>
      </c>
      <c r="B14" s="23" t="s">
        <v>33</v>
      </c>
      <c r="C14" s="7" t="s">
        <v>12</v>
      </c>
      <c r="D14" s="24">
        <v>50.4</v>
      </c>
      <c r="E14" s="35" t="s">
        <v>34</v>
      </c>
      <c r="F14" s="7">
        <v>730</v>
      </c>
      <c r="G14" s="24">
        <v>6</v>
      </c>
      <c r="H14" s="22">
        <v>50.4</v>
      </c>
    </row>
    <row r="15" spans="1:12" ht="49.5" customHeight="1" x14ac:dyDescent="0.25">
      <c r="A15" s="21">
        <v>3</v>
      </c>
      <c r="B15" s="25" t="s">
        <v>102</v>
      </c>
      <c r="C15" s="7" t="s">
        <v>12</v>
      </c>
      <c r="D15" s="61">
        <v>106.9</v>
      </c>
      <c r="E15" s="26" t="s">
        <v>46</v>
      </c>
      <c r="F15" s="7">
        <v>230</v>
      </c>
      <c r="G15" s="24">
        <v>6</v>
      </c>
      <c r="H15" s="59">
        <v>93.6</v>
      </c>
    </row>
    <row r="16" spans="1:12" x14ac:dyDescent="0.25">
      <c r="A16" s="21"/>
      <c r="B16" s="62" t="s">
        <v>11</v>
      </c>
      <c r="C16" s="63"/>
      <c r="D16" s="63"/>
      <c r="E16" s="63"/>
      <c r="F16" s="63"/>
      <c r="G16" s="64"/>
      <c r="H16" s="22">
        <v>9.1999999999999993</v>
      </c>
    </row>
    <row r="17" spans="1:8" ht="48" customHeight="1" x14ac:dyDescent="0.25">
      <c r="A17" s="21">
        <v>4</v>
      </c>
      <c r="B17" s="36" t="s">
        <v>101</v>
      </c>
      <c r="C17" s="7" t="s">
        <v>12</v>
      </c>
      <c r="D17" s="61">
        <v>70.400000000000006</v>
      </c>
      <c r="E17" s="38" t="s">
        <v>45</v>
      </c>
      <c r="F17" s="7">
        <v>150</v>
      </c>
      <c r="G17" s="24">
        <v>4</v>
      </c>
      <c r="H17" s="59">
        <v>62.6</v>
      </c>
    </row>
    <row r="18" spans="1:8" x14ac:dyDescent="0.25">
      <c r="A18" s="21"/>
      <c r="B18" s="62" t="s">
        <v>11</v>
      </c>
      <c r="C18" s="63"/>
      <c r="D18" s="63"/>
      <c r="E18" s="63"/>
      <c r="F18" s="63"/>
      <c r="G18" s="64"/>
      <c r="H18" s="22">
        <v>6.6</v>
      </c>
    </row>
    <row r="19" spans="1:8" ht="50.25" customHeight="1" x14ac:dyDescent="0.25">
      <c r="A19" s="21">
        <v>5</v>
      </c>
      <c r="B19" s="23" t="s">
        <v>35</v>
      </c>
      <c r="C19" s="7" t="s">
        <v>36</v>
      </c>
      <c r="D19" s="24">
        <v>269</v>
      </c>
      <c r="E19" s="35" t="s">
        <v>41</v>
      </c>
      <c r="F19" s="7">
        <v>415</v>
      </c>
      <c r="G19" s="7">
        <v>4.5</v>
      </c>
      <c r="H19" s="22">
        <v>254.1</v>
      </c>
    </row>
    <row r="20" spans="1:8" x14ac:dyDescent="0.25">
      <c r="A20" s="21"/>
      <c r="B20" s="62" t="s">
        <v>11</v>
      </c>
      <c r="C20" s="63"/>
      <c r="D20" s="63"/>
      <c r="E20" s="63"/>
      <c r="F20" s="63"/>
      <c r="G20" s="64"/>
      <c r="H20" s="22">
        <v>27.9</v>
      </c>
    </row>
    <row r="21" spans="1:8" ht="48.75" customHeight="1" x14ac:dyDescent="0.25">
      <c r="A21" s="21">
        <v>6</v>
      </c>
      <c r="B21" s="36" t="s">
        <v>37</v>
      </c>
      <c r="C21" s="7" t="s">
        <v>36</v>
      </c>
      <c r="D21" s="28">
        <v>356.4</v>
      </c>
      <c r="E21" s="35" t="s">
        <v>42</v>
      </c>
      <c r="F21" s="7">
        <v>640</v>
      </c>
      <c r="G21" s="24">
        <v>4</v>
      </c>
      <c r="H21" s="22">
        <v>280</v>
      </c>
    </row>
    <row r="22" spans="1:8" x14ac:dyDescent="0.25">
      <c r="A22" s="21"/>
      <c r="B22" s="62" t="s">
        <v>11</v>
      </c>
      <c r="C22" s="63"/>
      <c r="D22" s="63"/>
      <c r="E22" s="63"/>
      <c r="F22" s="63"/>
      <c r="G22" s="64"/>
      <c r="H22" s="22">
        <v>27.2</v>
      </c>
    </row>
    <row r="23" spans="1:8" ht="48.75" customHeight="1" x14ac:dyDescent="0.25">
      <c r="A23" s="21">
        <v>7</v>
      </c>
      <c r="B23" s="36" t="s">
        <v>38</v>
      </c>
      <c r="C23" s="7" t="s">
        <v>36</v>
      </c>
      <c r="D23" s="58">
        <v>590.1</v>
      </c>
      <c r="E23" s="26" t="s">
        <v>43</v>
      </c>
      <c r="F23" s="7">
        <v>400</v>
      </c>
      <c r="G23" s="7">
        <v>5.5</v>
      </c>
      <c r="H23" s="59">
        <v>523.9</v>
      </c>
    </row>
    <row r="24" spans="1:8" x14ac:dyDescent="0.25">
      <c r="A24" s="21"/>
      <c r="B24" s="62" t="s">
        <v>11</v>
      </c>
      <c r="C24" s="63"/>
      <c r="D24" s="63"/>
      <c r="E24" s="63"/>
      <c r="F24" s="63"/>
      <c r="G24" s="64"/>
      <c r="H24" s="22">
        <v>115.7</v>
      </c>
    </row>
    <row r="25" spans="1:8" x14ac:dyDescent="0.25">
      <c r="A25" s="87" t="s">
        <v>44</v>
      </c>
      <c r="B25" s="88"/>
      <c r="C25" s="88"/>
      <c r="D25" s="88"/>
      <c r="E25" s="88"/>
      <c r="F25" s="88"/>
      <c r="G25" s="89"/>
      <c r="H25" s="37">
        <f>SUM(H12,H14,H15,H17,H19,H21,H23)</f>
        <v>1320</v>
      </c>
    </row>
    <row r="26" spans="1:8" ht="16.5" thickBot="1" x14ac:dyDescent="0.3">
      <c r="A26" s="67" t="s">
        <v>13</v>
      </c>
      <c r="B26" s="68"/>
      <c r="C26" s="68"/>
      <c r="D26" s="68"/>
      <c r="E26" s="68"/>
      <c r="F26" s="68"/>
      <c r="G26" s="69"/>
      <c r="H26" s="57">
        <f>SUM(H13,H16,H18,H20,H22,H24)</f>
        <v>194.3</v>
      </c>
    </row>
    <row r="27" spans="1:8" ht="16.5" thickBot="1" x14ac:dyDescent="0.3">
      <c r="A27" s="90" t="s">
        <v>14</v>
      </c>
      <c r="B27" s="91"/>
      <c r="C27" s="91"/>
      <c r="D27" s="91"/>
      <c r="E27" s="91"/>
      <c r="F27" s="91"/>
      <c r="G27" s="91"/>
      <c r="H27" s="92"/>
    </row>
    <row r="28" spans="1:8" ht="28.5" x14ac:dyDescent="0.25">
      <c r="A28" s="7">
        <v>8</v>
      </c>
      <c r="B28" s="19" t="s">
        <v>47</v>
      </c>
      <c r="C28" s="65" t="s">
        <v>48</v>
      </c>
      <c r="D28" s="66"/>
      <c r="E28" s="26" t="s">
        <v>50</v>
      </c>
      <c r="F28" s="93" t="s">
        <v>49</v>
      </c>
      <c r="G28" s="94"/>
      <c r="H28" s="20">
        <v>22.6</v>
      </c>
    </row>
    <row r="29" spans="1:8" ht="28.5" x14ac:dyDescent="0.25">
      <c r="A29" s="21">
        <v>9</v>
      </c>
      <c r="B29" s="25" t="s">
        <v>52</v>
      </c>
      <c r="C29" s="65" t="s">
        <v>16</v>
      </c>
      <c r="D29" s="66"/>
      <c r="E29" s="26" t="s">
        <v>51</v>
      </c>
      <c r="F29" s="65" t="s">
        <v>54</v>
      </c>
      <c r="G29" s="66"/>
      <c r="H29" s="22">
        <v>571.4</v>
      </c>
    </row>
    <row r="30" spans="1:8" ht="28.5" x14ac:dyDescent="0.25">
      <c r="A30" s="21">
        <v>10</v>
      </c>
      <c r="B30" s="25" t="s">
        <v>17</v>
      </c>
      <c r="C30" s="65" t="s">
        <v>15</v>
      </c>
      <c r="D30" s="66"/>
      <c r="E30" s="26" t="s">
        <v>51</v>
      </c>
      <c r="F30" s="65" t="s">
        <v>53</v>
      </c>
      <c r="G30" s="66"/>
      <c r="H30" s="22">
        <v>352.6</v>
      </c>
    </row>
    <row r="31" spans="1:8" ht="28.5" x14ac:dyDescent="0.25">
      <c r="A31" s="21">
        <v>11</v>
      </c>
      <c r="B31" s="25" t="s">
        <v>18</v>
      </c>
      <c r="C31" s="65" t="s">
        <v>16</v>
      </c>
      <c r="D31" s="66"/>
      <c r="E31" s="26" t="s">
        <v>19</v>
      </c>
      <c r="F31" s="82" t="s">
        <v>55</v>
      </c>
      <c r="G31" s="83"/>
      <c r="H31" s="22">
        <v>55</v>
      </c>
    </row>
    <row r="32" spans="1:8" x14ac:dyDescent="0.25">
      <c r="A32" s="21"/>
      <c r="B32" s="62" t="s">
        <v>11</v>
      </c>
      <c r="C32" s="63"/>
      <c r="D32" s="63"/>
      <c r="E32" s="63"/>
      <c r="F32" s="63"/>
      <c r="G32" s="64"/>
      <c r="H32" s="52">
        <v>55</v>
      </c>
    </row>
    <row r="33" spans="1:8" ht="48" customHeight="1" x14ac:dyDescent="0.25">
      <c r="A33" s="21">
        <v>12</v>
      </c>
      <c r="B33" s="25" t="s">
        <v>56</v>
      </c>
      <c r="C33" s="65" t="s">
        <v>20</v>
      </c>
      <c r="D33" s="66"/>
      <c r="E33" s="26" t="s">
        <v>77</v>
      </c>
      <c r="F33" s="29">
        <v>490</v>
      </c>
      <c r="G33" s="29">
        <v>4.5</v>
      </c>
      <c r="H33" s="22">
        <v>7.5</v>
      </c>
    </row>
    <row r="34" spans="1:8" ht="45" customHeight="1" x14ac:dyDescent="0.25">
      <c r="A34" s="21">
        <v>13</v>
      </c>
      <c r="B34" s="30" t="s">
        <v>57</v>
      </c>
      <c r="C34" s="65" t="s">
        <v>20</v>
      </c>
      <c r="D34" s="66"/>
      <c r="E34" s="26" t="s">
        <v>78</v>
      </c>
      <c r="F34" s="43">
        <v>2440</v>
      </c>
      <c r="G34" s="44">
        <v>5</v>
      </c>
      <c r="H34" s="22">
        <v>28.8</v>
      </c>
    </row>
    <row r="35" spans="1:8" ht="46.5" customHeight="1" x14ac:dyDescent="0.25">
      <c r="A35" s="21">
        <v>14</v>
      </c>
      <c r="B35" s="30" t="s">
        <v>58</v>
      </c>
      <c r="C35" s="65" t="s">
        <v>20</v>
      </c>
      <c r="D35" s="66"/>
      <c r="E35" s="26" t="s">
        <v>96</v>
      </c>
      <c r="F35" s="7">
        <v>160</v>
      </c>
      <c r="G35" s="44">
        <v>4</v>
      </c>
      <c r="H35" s="22">
        <v>13.3</v>
      </c>
    </row>
    <row r="36" spans="1:8" ht="49.5" customHeight="1" x14ac:dyDescent="0.25">
      <c r="A36" s="21">
        <v>15</v>
      </c>
      <c r="B36" s="30" t="s">
        <v>59</v>
      </c>
      <c r="C36" s="65" t="s">
        <v>20</v>
      </c>
      <c r="D36" s="66"/>
      <c r="E36" s="26" t="s">
        <v>79</v>
      </c>
      <c r="F36" s="7">
        <v>637</v>
      </c>
      <c r="G36" s="44">
        <v>5</v>
      </c>
      <c r="H36" s="22">
        <v>7.6</v>
      </c>
    </row>
    <row r="37" spans="1:8" ht="49.5" customHeight="1" x14ac:dyDescent="0.25">
      <c r="A37" s="21">
        <v>16</v>
      </c>
      <c r="B37" s="30" t="s">
        <v>60</v>
      </c>
      <c r="C37" s="65" t="s">
        <v>20</v>
      </c>
      <c r="D37" s="66"/>
      <c r="E37" s="26" t="s">
        <v>80</v>
      </c>
      <c r="F37" s="43">
        <v>1329</v>
      </c>
      <c r="G37" s="44">
        <v>5</v>
      </c>
      <c r="H37" s="22">
        <v>15.8</v>
      </c>
    </row>
    <row r="38" spans="1:8" ht="46.5" customHeight="1" x14ac:dyDescent="0.25">
      <c r="A38" s="21">
        <v>17</v>
      </c>
      <c r="B38" s="30" t="s">
        <v>61</v>
      </c>
      <c r="C38" s="65" t="s">
        <v>20</v>
      </c>
      <c r="D38" s="66"/>
      <c r="E38" s="26" t="s">
        <v>94</v>
      </c>
      <c r="F38" s="7">
        <v>120</v>
      </c>
      <c r="G38" s="51">
        <v>6</v>
      </c>
      <c r="H38" s="22">
        <v>15.5</v>
      </c>
    </row>
    <row r="39" spans="1:8" ht="44.25" customHeight="1" x14ac:dyDescent="0.25">
      <c r="A39" s="21">
        <v>18</v>
      </c>
      <c r="B39" s="30" t="s">
        <v>103</v>
      </c>
      <c r="C39" s="65" t="s">
        <v>20</v>
      </c>
      <c r="D39" s="66"/>
      <c r="E39" s="26" t="s">
        <v>104</v>
      </c>
      <c r="F39" s="7">
        <v>900</v>
      </c>
      <c r="G39" s="44">
        <v>3.6</v>
      </c>
      <c r="H39" s="22">
        <v>54.4</v>
      </c>
    </row>
    <row r="40" spans="1:8" ht="44.25" customHeight="1" x14ac:dyDescent="0.25">
      <c r="A40" s="21">
        <v>19</v>
      </c>
      <c r="B40" s="30" t="s">
        <v>62</v>
      </c>
      <c r="C40" s="65" t="s">
        <v>20</v>
      </c>
      <c r="D40" s="66"/>
      <c r="E40" s="26" t="s">
        <v>81</v>
      </c>
      <c r="F40" s="7">
        <v>843</v>
      </c>
      <c r="G40" s="28">
        <v>4.5</v>
      </c>
      <c r="H40" s="22">
        <v>9.3000000000000007</v>
      </c>
    </row>
    <row r="41" spans="1:8" ht="48" customHeight="1" x14ac:dyDescent="0.25">
      <c r="A41" s="21">
        <v>20</v>
      </c>
      <c r="B41" s="30" t="s">
        <v>105</v>
      </c>
      <c r="C41" s="65" t="s">
        <v>20</v>
      </c>
      <c r="D41" s="66"/>
      <c r="E41" s="26" t="s">
        <v>106</v>
      </c>
      <c r="F41" s="7">
        <v>125</v>
      </c>
      <c r="G41" s="44">
        <v>4</v>
      </c>
      <c r="H41" s="22">
        <v>18.100000000000001</v>
      </c>
    </row>
    <row r="42" spans="1:8" ht="42" customHeight="1" x14ac:dyDescent="0.25">
      <c r="A42" s="21">
        <v>21</v>
      </c>
      <c r="B42" s="30" t="s">
        <v>107</v>
      </c>
      <c r="C42" s="65" t="s">
        <v>20</v>
      </c>
      <c r="D42" s="66"/>
      <c r="E42" s="26" t="s">
        <v>108</v>
      </c>
      <c r="F42" s="7">
        <v>172</v>
      </c>
      <c r="G42" s="44">
        <v>4</v>
      </c>
      <c r="H42" s="22">
        <v>19</v>
      </c>
    </row>
    <row r="43" spans="1:8" ht="44.25" customHeight="1" x14ac:dyDescent="0.25">
      <c r="A43" s="21">
        <v>22</v>
      </c>
      <c r="B43" s="30" t="s">
        <v>109</v>
      </c>
      <c r="C43" s="65" t="s">
        <v>20</v>
      </c>
      <c r="D43" s="66"/>
      <c r="E43" s="26" t="s">
        <v>110</v>
      </c>
      <c r="F43" s="7">
        <v>160</v>
      </c>
      <c r="G43" s="44" t="s">
        <v>111</v>
      </c>
      <c r="H43" s="22">
        <v>20.9</v>
      </c>
    </row>
    <row r="44" spans="1:8" ht="47.25" customHeight="1" x14ac:dyDescent="0.25">
      <c r="A44" s="21">
        <v>23</v>
      </c>
      <c r="B44" s="30" t="s">
        <v>64</v>
      </c>
      <c r="C44" s="65" t="s">
        <v>20</v>
      </c>
      <c r="D44" s="66"/>
      <c r="E44" s="26" t="s">
        <v>65</v>
      </c>
      <c r="F44" s="7">
        <v>270</v>
      </c>
      <c r="G44" s="28">
        <v>1.2</v>
      </c>
      <c r="H44" s="22">
        <v>17.2</v>
      </c>
    </row>
    <row r="45" spans="1:8" x14ac:dyDescent="0.25">
      <c r="A45" s="21"/>
      <c r="B45" s="62" t="s">
        <v>11</v>
      </c>
      <c r="C45" s="63"/>
      <c r="D45" s="63"/>
      <c r="E45" s="63"/>
      <c r="F45" s="63"/>
      <c r="G45" s="64"/>
      <c r="H45" s="22">
        <v>17.2</v>
      </c>
    </row>
    <row r="46" spans="1:8" ht="42" customHeight="1" x14ac:dyDescent="0.25">
      <c r="A46" s="21">
        <v>24</v>
      </c>
      <c r="B46" s="30" t="s">
        <v>66</v>
      </c>
      <c r="C46" s="65" t="s">
        <v>20</v>
      </c>
      <c r="D46" s="66"/>
      <c r="E46" s="46" t="s">
        <v>82</v>
      </c>
      <c r="F46" s="27">
        <v>699</v>
      </c>
      <c r="G46" s="41">
        <v>6</v>
      </c>
      <c r="H46" s="22">
        <v>10.199999999999999</v>
      </c>
    </row>
    <row r="47" spans="1:8" ht="46.5" customHeight="1" x14ac:dyDescent="0.25">
      <c r="A47" s="21">
        <v>25</v>
      </c>
      <c r="B47" s="30" t="s">
        <v>67</v>
      </c>
      <c r="C47" s="65" t="s">
        <v>20</v>
      </c>
      <c r="D47" s="66"/>
      <c r="E47" s="47" t="s">
        <v>91</v>
      </c>
      <c r="F47" s="45">
        <v>1650</v>
      </c>
      <c r="G47" s="41">
        <v>5</v>
      </c>
      <c r="H47" s="22">
        <v>20.100000000000001</v>
      </c>
    </row>
    <row r="48" spans="1:8" ht="39" customHeight="1" x14ac:dyDescent="0.25">
      <c r="A48" s="21">
        <v>26</v>
      </c>
      <c r="B48" s="36" t="s">
        <v>68</v>
      </c>
      <c r="C48" s="65" t="s">
        <v>20</v>
      </c>
      <c r="D48" s="66"/>
      <c r="E48" s="47" t="s">
        <v>83</v>
      </c>
      <c r="F48" s="27">
        <v>930</v>
      </c>
      <c r="G48" s="27">
        <v>4.5</v>
      </c>
      <c r="H48" s="22">
        <v>10</v>
      </c>
    </row>
    <row r="49" spans="1:8" ht="48" customHeight="1" x14ac:dyDescent="0.25">
      <c r="A49" s="21">
        <v>27</v>
      </c>
      <c r="B49" s="36" t="s">
        <v>98</v>
      </c>
      <c r="C49" s="65" t="s">
        <v>20</v>
      </c>
      <c r="D49" s="66"/>
      <c r="E49" s="47" t="s">
        <v>97</v>
      </c>
      <c r="F49" s="65" t="s">
        <v>99</v>
      </c>
      <c r="G49" s="66"/>
      <c r="H49" s="22">
        <v>5.6</v>
      </c>
    </row>
    <row r="50" spans="1:8" ht="47.25" customHeight="1" x14ac:dyDescent="0.25">
      <c r="A50" s="21">
        <v>28</v>
      </c>
      <c r="B50" s="36" t="s">
        <v>69</v>
      </c>
      <c r="C50" s="65" t="s">
        <v>20</v>
      </c>
      <c r="D50" s="66"/>
      <c r="E50" s="47" t="s">
        <v>84</v>
      </c>
      <c r="F50" s="45">
        <v>1137</v>
      </c>
      <c r="G50" s="41">
        <v>4</v>
      </c>
      <c r="H50" s="22">
        <v>16.3</v>
      </c>
    </row>
    <row r="51" spans="1:8" ht="49.5" customHeight="1" x14ac:dyDescent="0.25">
      <c r="A51" s="21">
        <v>29</v>
      </c>
      <c r="B51" s="36" t="s">
        <v>112</v>
      </c>
      <c r="C51" s="65" t="s">
        <v>20</v>
      </c>
      <c r="D51" s="66"/>
      <c r="E51" s="47" t="s">
        <v>113</v>
      </c>
      <c r="F51" s="45">
        <v>465</v>
      </c>
      <c r="G51" s="41" t="s">
        <v>114</v>
      </c>
      <c r="H51" s="22">
        <v>69.3</v>
      </c>
    </row>
    <row r="52" spans="1:8" ht="46.5" customHeight="1" x14ac:dyDescent="0.25">
      <c r="A52" s="21">
        <v>30</v>
      </c>
      <c r="B52" s="36" t="s">
        <v>115</v>
      </c>
      <c r="C52" s="65" t="s">
        <v>20</v>
      </c>
      <c r="D52" s="66"/>
      <c r="E52" s="46" t="s">
        <v>116</v>
      </c>
      <c r="F52" s="45">
        <v>561</v>
      </c>
      <c r="G52" s="41">
        <v>5</v>
      </c>
      <c r="H52" s="22">
        <v>20</v>
      </c>
    </row>
    <row r="53" spans="1:8" ht="42" customHeight="1" x14ac:dyDescent="0.25">
      <c r="A53" s="21">
        <v>31</v>
      </c>
      <c r="B53" s="36" t="s">
        <v>117</v>
      </c>
      <c r="C53" s="65" t="s">
        <v>20</v>
      </c>
      <c r="D53" s="66"/>
      <c r="E53" s="42" t="s">
        <v>118</v>
      </c>
      <c r="F53" s="45">
        <v>530</v>
      </c>
      <c r="G53" s="41">
        <v>6.6</v>
      </c>
      <c r="H53" s="22">
        <v>25</v>
      </c>
    </row>
    <row r="54" spans="1:8" ht="57" x14ac:dyDescent="0.25">
      <c r="A54" s="21">
        <v>32</v>
      </c>
      <c r="B54" s="36" t="s">
        <v>119</v>
      </c>
      <c r="C54" s="65" t="s">
        <v>20</v>
      </c>
      <c r="D54" s="66"/>
      <c r="E54" s="47" t="s">
        <v>120</v>
      </c>
      <c r="F54" s="27">
        <v>242</v>
      </c>
      <c r="G54" s="41">
        <v>7.1</v>
      </c>
      <c r="H54" s="22">
        <v>28.9</v>
      </c>
    </row>
    <row r="55" spans="1:8" ht="48.75" customHeight="1" x14ac:dyDescent="0.25">
      <c r="A55" s="21">
        <v>33</v>
      </c>
      <c r="B55" s="36" t="s">
        <v>121</v>
      </c>
      <c r="C55" s="65" t="s">
        <v>20</v>
      </c>
      <c r="D55" s="66"/>
      <c r="E55" s="46" t="s">
        <v>122</v>
      </c>
      <c r="F55" s="27">
        <v>135</v>
      </c>
      <c r="G55" s="41">
        <v>8</v>
      </c>
      <c r="H55" s="59">
        <v>68.900000000000006</v>
      </c>
    </row>
    <row r="56" spans="1:8" ht="33.75" customHeight="1" x14ac:dyDescent="0.25">
      <c r="A56" s="21">
        <v>34</v>
      </c>
      <c r="B56" s="36" t="s">
        <v>70</v>
      </c>
      <c r="C56" s="65" t="s">
        <v>20</v>
      </c>
      <c r="D56" s="66"/>
      <c r="E56" s="47" t="s">
        <v>95</v>
      </c>
      <c r="F56" s="27">
        <v>210</v>
      </c>
      <c r="G56" s="41">
        <v>1</v>
      </c>
      <c r="H56" s="59">
        <v>19.399999999999999</v>
      </c>
    </row>
    <row r="57" spans="1:8" x14ac:dyDescent="0.25">
      <c r="A57" s="21"/>
      <c r="B57" s="62" t="s">
        <v>11</v>
      </c>
      <c r="C57" s="63"/>
      <c r="D57" s="63"/>
      <c r="E57" s="63"/>
      <c r="F57" s="63"/>
      <c r="G57" s="64"/>
      <c r="H57" s="22">
        <v>19.399999999999999</v>
      </c>
    </row>
    <row r="58" spans="1:8" ht="43.5" customHeight="1" x14ac:dyDescent="0.25">
      <c r="A58" s="21">
        <v>35</v>
      </c>
      <c r="B58" s="36" t="s">
        <v>71</v>
      </c>
      <c r="C58" s="65" t="s">
        <v>20</v>
      </c>
      <c r="D58" s="66"/>
      <c r="E58" s="47" t="s">
        <v>85</v>
      </c>
      <c r="F58" s="45">
        <v>1040</v>
      </c>
      <c r="G58" s="41">
        <v>5</v>
      </c>
      <c r="H58" s="22">
        <v>12.6</v>
      </c>
    </row>
    <row r="59" spans="1:8" ht="33" customHeight="1" x14ac:dyDescent="0.25">
      <c r="A59" s="21">
        <v>36</v>
      </c>
      <c r="B59" s="36" t="s">
        <v>72</v>
      </c>
      <c r="C59" s="65" t="s">
        <v>20</v>
      </c>
      <c r="D59" s="66"/>
      <c r="E59" s="42" t="s">
        <v>73</v>
      </c>
      <c r="F59" s="27">
        <v>300</v>
      </c>
      <c r="G59" s="27">
        <v>1.2</v>
      </c>
      <c r="H59" s="59">
        <v>18.2</v>
      </c>
    </row>
    <row r="60" spans="1:8" x14ac:dyDescent="0.25">
      <c r="A60" s="21"/>
      <c r="B60" s="62" t="s">
        <v>11</v>
      </c>
      <c r="C60" s="63"/>
      <c r="D60" s="63"/>
      <c r="E60" s="63"/>
      <c r="F60" s="63"/>
      <c r="G60" s="64"/>
      <c r="H60" s="22">
        <v>18.2</v>
      </c>
    </row>
    <row r="61" spans="1:8" ht="41.25" customHeight="1" x14ac:dyDescent="0.25">
      <c r="A61" s="21">
        <v>37</v>
      </c>
      <c r="B61" s="36" t="s">
        <v>74</v>
      </c>
      <c r="C61" s="65" t="s">
        <v>20</v>
      </c>
      <c r="D61" s="66"/>
      <c r="E61" s="47" t="s">
        <v>90</v>
      </c>
      <c r="F61" s="27">
        <v>268</v>
      </c>
      <c r="G61" s="41">
        <v>4</v>
      </c>
      <c r="H61" s="22">
        <v>35.700000000000003</v>
      </c>
    </row>
    <row r="62" spans="1:8" ht="36.75" customHeight="1" x14ac:dyDescent="0.25">
      <c r="A62" s="21">
        <v>38</v>
      </c>
      <c r="B62" s="36" t="s">
        <v>75</v>
      </c>
      <c r="C62" s="65" t="s">
        <v>20</v>
      </c>
      <c r="D62" s="66"/>
      <c r="E62" s="47" t="s">
        <v>88</v>
      </c>
      <c r="F62" s="27">
        <v>84</v>
      </c>
      <c r="G62" s="41">
        <v>5</v>
      </c>
      <c r="H62" s="22">
        <v>8.6999999999999993</v>
      </c>
    </row>
    <row r="63" spans="1:8" ht="36" customHeight="1" x14ac:dyDescent="0.25">
      <c r="A63" s="21">
        <v>39</v>
      </c>
      <c r="B63" s="25" t="s">
        <v>87</v>
      </c>
      <c r="C63" s="65" t="s">
        <v>20</v>
      </c>
      <c r="D63" s="66"/>
      <c r="E63" s="50" t="s">
        <v>92</v>
      </c>
      <c r="F63" s="7">
        <v>60</v>
      </c>
      <c r="G63" s="24">
        <v>5</v>
      </c>
      <c r="H63" s="59">
        <v>9.1</v>
      </c>
    </row>
    <row r="64" spans="1:8" ht="35.25" customHeight="1" x14ac:dyDescent="0.25">
      <c r="A64" s="31">
        <v>40</v>
      </c>
      <c r="B64" s="32" t="s">
        <v>76</v>
      </c>
      <c r="C64" s="65" t="s">
        <v>20</v>
      </c>
      <c r="D64" s="66"/>
      <c r="E64" s="48" t="s">
        <v>86</v>
      </c>
      <c r="F64" s="49">
        <v>1500</v>
      </c>
      <c r="G64" s="7">
        <v>4.5</v>
      </c>
      <c r="H64" s="59">
        <v>15.7</v>
      </c>
    </row>
    <row r="65" spans="1:8" ht="36.75" customHeight="1" x14ac:dyDescent="0.25">
      <c r="A65" s="31">
        <v>41</v>
      </c>
      <c r="B65" s="32" t="s">
        <v>123</v>
      </c>
      <c r="C65" s="65" t="s">
        <v>20</v>
      </c>
      <c r="D65" s="66"/>
      <c r="E65" s="48" t="s">
        <v>124</v>
      </c>
      <c r="F65" s="43">
        <v>660</v>
      </c>
      <c r="G65" s="24">
        <v>5</v>
      </c>
      <c r="H65" s="59">
        <v>7.7</v>
      </c>
    </row>
    <row r="66" spans="1:8" ht="33" customHeight="1" x14ac:dyDescent="0.25">
      <c r="A66" s="31">
        <v>42</v>
      </c>
      <c r="B66" s="32" t="s">
        <v>125</v>
      </c>
      <c r="C66" s="65" t="s">
        <v>20</v>
      </c>
      <c r="D66" s="66"/>
      <c r="E66" s="48" t="s">
        <v>126</v>
      </c>
      <c r="F66" s="43">
        <v>600</v>
      </c>
      <c r="G66" s="24">
        <v>6</v>
      </c>
      <c r="H66" s="59">
        <v>58</v>
      </c>
    </row>
    <row r="67" spans="1:8" ht="28.5" x14ac:dyDescent="0.25">
      <c r="A67" s="31">
        <v>43</v>
      </c>
      <c r="B67" s="32" t="s">
        <v>21</v>
      </c>
      <c r="C67" s="95" t="s">
        <v>22</v>
      </c>
      <c r="D67" s="96"/>
      <c r="E67" s="33" t="s">
        <v>19</v>
      </c>
      <c r="F67" s="97" t="s">
        <v>89</v>
      </c>
      <c r="G67" s="98"/>
      <c r="H67" s="34">
        <v>20</v>
      </c>
    </row>
    <row r="68" spans="1:8" ht="28.5" x14ac:dyDescent="0.25">
      <c r="A68" s="21">
        <v>44</v>
      </c>
      <c r="B68" s="25" t="s">
        <v>23</v>
      </c>
      <c r="C68" s="99" t="s">
        <v>22</v>
      </c>
      <c r="D68" s="99"/>
      <c r="E68" s="26" t="s">
        <v>19</v>
      </c>
      <c r="F68" s="99" t="s">
        <v>93</v>
      </c>
      <c r="G68" s="99"/>
      <c r="H68" s="22">
        <v>5</v>
      </c>
    </row>
    <row r="69" spans="1:8" x14ac:dyDescent="0.25">
      <c r="A69" s="107" t="s">
        <v>63</v>
      </c>
      <c r="B69" s="108"/>
      <c r="C69" s="108"/>
      <c r="D69" s="108"/>
      <c r="E69" s="108"/>
      <c r="F69" s="108"/>
      <c r="G69" s="109"/>
      <c r="H69" s="37">
        <f>SUM(H28,H29,H30,H31,H33,H34,H35,H36,H37,H38,H39,H40,H41,H42,H43,H44,H46,H47,H48,H49,H50,H51,H52,H53,H54, H55,H56,H58,H59,H61,H62,H63,H64,H65,H66,H67,H68)</f>
        <v>1713.4</v>
      </c>
    </row>
    <row r="70" spans="1:8" x14ac:dyDescent="0.25">
      <c r="A70" s="110" t="s">
        <v>24</v>
      </c>
      <c r="B70" s="111"/>
      <c r="C70" s="111"/>
      <c r="D70" s="111"/>
      <c r="E70" s="111"/>
      <c r="F70" s="111"/>
      <c r="G70" s="112"/>
      <c r="H70" s="22">
        <f>SUM(H33,H34,H35,H36,H37,H38,H39,H40,H41,H42,H43,H44,H46,H47,H48,H49,H50,H51,H52,H53,H54,H55,H56,H58,H59,H61,H62,H63,H64,H65,H66)</f>
        <v>686.8000000000003</v>
      </c>
    </row>
    <row r="71" spans="1:8" ht="16.5" thickBot="1" x14ac:dyDescent="0.3">
      <c r="A71" s="113" t="s">
        <v>13</v>
      </c>
      <c r="B71" s="114"/>
      <c r="C71" s="114"/>
      <c r="D71" s="114"/>
      <c r="E71" s="114"/>
      <c r="F71" s="114"/>
      <c r="G71" s="115"/>
      <c r="H71" s="53">
        <f>SUM(H32,H45,H57,H60)</f>
        <v>109.8</v>
      </c>
    </row>
    <row r="72" spans="1:8" ht="16.5" thickBot="1" x14ac:dyDescent="0.3">
      <c r="A72" s="116" t="s">
        <v>25</v>
      </c>
      <c r="B72" s="117"/>
      <c r="C72" s="117"/>
      <c r="D72" s="117"/>
      <c r="E72" s="117"/>
      <c r="F72" s="117"/>
      <c r="G72" s="118"/>
      <c r="H72" s="54">
        <f>H25+H69</f>
        <v>3033.4</v>
      </c>
    </row>
    <row r="73" spans="1:8" x14ac:dyDescent="0.25">
      <c r="A73" s="100" t="s">
        <v>26</v>
      </c>
      <c r="B73" s="111"/>
      <c r="C73" s="111"/>
      <c r="D73" s="111"/>
      <c r="E73" s="111"/>
      <c r="F73" s="111"/>
      <c r="G73" s="112"/>
      <c r="H73" s="55">
        <f>SUM(H25)</f>
        <v>1320</v>
      </c>
    </row>
    <row r="74" spans="1:8" x14ac:dyDescent="0.25">
      <c r="A74" s="100" t="s">
        <v>27</v>
      </c>
      <c r="B74" s="101"/>
      <c r="C74" s="101"/>
      <c r="D74" s="101"/>
      <c r="E74" s="101"/>
      <c r="F74" s="101"/>
      <c r="G74" s="102"/>
      <c r="H74" s="55">
        <f>SUM(H69)</f>
        <v>1713.4</v>
      </c>
    </row>
    <row r="75" spans="1:8" x14ac:dyDescent="0.25">
      <c r="A75" s="100" t="s">
        <v>28</v>
      </c>
      <c r="B75" s="101"/>
      <c r="C75" s="101"/>
      <c r="D75" s="101"/>
      <c r="E75" s="101"/>
      <c r="F75" s="101"/>
      <c r="G75" s="102"/>
      <c r="H75" s="60">
        <f>H26+H71</f>
        <v>304.10000000000002</v>
      </c>
    </row>
    <row r="76" spans="1:8" ht="16.5" thickBot="1" x14ac:dyDescent="0.3">
      <c r="A76" s="103" t="s">
        <v>29</v>
      </c>
      <c r="B76" s="104"/>
      <c r="C76" s="104"/>
      <c r="D76" s="104"/>
      <c r="E76" s="104"/>
      <c r="F76" s="104"/>
      <c r="G76" s="105"/>
      <c r="H76" s="56">
        <f>H25+H70</f>
        <v>2006.8000000000002</v>
      </c>
    </row>
    <row r="78" spans="1:8" x14ac:dyDescent="0.25">
      <c r="C78" s="106" t="s">
        <v>127</v>
      </c>
      <c r="D78" s="106"/>
      <c r="E78" s="106"/>
    </row>
  </sheetData>
  <mergeCells count="80">
    <mergeCell ref="A74:G74"/>
    <mergeCell ref="A75:G75"/>
    <mergeCell ref="A76:G76"/>
    <mergeCell ref="C78:E78"/>
    <mergeCell ref="A69:G69"/>
    <mergeCell ref="A70:G70"/>
    <mergeCell ref="A71:G71"/>
    <mergeCell ref="A72:G72"/>
    <mergeCell ref="A73:G73"/>
    <mergeCell ref="C65:D65"/>
    <mergeCell ref="C66:D66"/>
    <mergeCell ref="C67:D67"/>
    <mergeCell ref="F67:G67"/>
    <mergeCell ref="C68:D68"/>
    <mergeCell ref="F68:G68"/>
    <mergeCell ref="B60:G60"/>
    <mergeCell ref="C61:D61"/>
    <mergeCell ref="C62:D62"/>
    <mergeCell ref="C63:D63"/>
    <mergeCell ref="C64:D64"/>
    <mergeCell ref="C40:D40"/>
    <mergeCell ref="C41:D41"/>
    <mergeCell ref="C42:D42"/>
    <mergeCell ref="B45:G45"/>
    <mergeCell ref="F49:G49"/>
    <mergeCell ref="A27:H27"/>
    <mergeCell ref="C28:D28"/>
    <mergeCell ref="F28:G28"/>
    <mergeCell ref="C29:D29"/>
    <mergeCell ref="C39:D39"/>
    <mergeCell ref="A11:H11"/>
    <mergeCell ref="B13:G13"/>
    <mergeCell ref="B16:G16"/>
    <mergeCell ref="B20:G20"/>
    <mergeCell ref="A25:G25"/>
    <mergeCell ref="C59:D59"/>
    <mergeCell ref="D8:D9"/>
    <mergeCell ref="F29:G29"/>
    <mergeCell ref="C35:D35"/>
    <mergeCell ref="C36:D36"/>
    <mergeCell ref="C37:D37"/>
    <mergeCell ref="C38:D38"/>
    <mergeCell ref="F30:G30"/>
    <mergeCell ref="C58:D58"/>
    <mergeCell ref="C33:D33"/>
    <mergeCell ref="C34:D34"/>
    <mergeCell ref="B32:G32"/>
    <mergeCell ref="F31:G31"/>
    <mergeCell ref="C31:D31"/>
    <mergeCell ref="C30:D30"/>
    <mergeCell ref="C43:D43"/>
    <mergeCell ref="A26:G26"/>
    <mergeCell ref="A4:H4"/>
    <mergeCell ref="A6:H6"/>
    <mergeCell ref="E1:H1"/>
    <mergeCell ref="E2:H2"/>
    <mergeCell ref="A1:B2"/>
    <mergeCell ref="A8:A9"/>
    <mergeCell ref="B8:B9"/>
    <mergeCell ref="C8:C9"/>
    <mergeCell ref="B18:G18"/>
    <mergeCell ref="B22:G22"/>
    <mergeCell ref="B24:G24"/>
    <mergeCell ref="E3:G3"/>
    <mergeCell ref="A5:I5"/>
    <mergeCell ref="E8:G8"/>
    <mergeCell ref="H8:H9"/>
    <mergeCell ref="B57:G57"/>
    <mergeCell ref="C56:D56"/>
    <mergeCell ref="C44:D44"/>
    <mergeCell ref="C47:D47"/>
    <mergeCell ref="C48:D48"/>
    <mergeCell ref="C49:D49"/>
    <mergeCell ref="C46:D46"/>
    <mergeCell ref="C50:D50"/>
    <mergeCell ref="C53:D53"/>
    <mergeCell ref="C51:D51"/>
    <mergeCell ref="C52:D52"/>
    <mergeCell ref="C54:D54"/>
    <mergeCell ref="C55:D55"/>
  </mergeCells>
  <pageMargins left="1.1811023622047243" right="0.39370078740157483" top="0.78740157480314965" bottom="0.78740157480314965" header="0" footer="0"/>
  <pageSetup paperSize="9" scale="6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A7AC3CB78FF70C458439D75B4A23944F" ma:contentTypeVersion="13" ma:contentTypeDescription="Kurkite naują dokumentą." ma:contentTypeScope="" ma:versionID="0cffd71ac551bb5a9df76411003cd0b5">
  <xsd:schema xmlns:xsd="http://www.w3.org/2001/XMLSchema" xmlns:xs="http://www.w3.org/2001/XMLSchema" xmlns:p="http://schemas.microsoft.com/office/2006/metadata/properties" xmlns:ns2="8e6f2afb-9b57-41de-8379-8ff12c3189b6" xmlns:ns3="19087870-50ab-4a66-bc64-4be2dafd3379" targetNamespace="http://schemas.microsoft.com/office/2006/metadata/properties" ma:root="true" ma:fieldsID="bf1d6d21d1c80f19618a65a0db40c8df" ns2:_="" ns3:_="">
    <xsd:import namespace="8e6f2afb-9b57-41de-8379-8ff12c3189b6"/>
    <xsd:import namespace="19087870-50ab-4a66-bc64-4be2dafd33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6f2afb-9b57-41de-8379-8ff12c3189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Vaizdų žymės" ma:readOnly="false" ma:fieldId="{5cf76f15-5ced-4ddc-b409-7134ff3c332f}" ma:taxonomyMulti="true" ma:sspId="3f7648de-2460-46fd-a520-37932d7847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087870-50ab-4a66-bc64-4be2dafd337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99526d0-5d08-47f3-a92e-667f2acfc1f0}" ma:internalName="TaxCatchAll" ma:showField="CatchAllData" ma:web="19087870-50ab-4a66-bc64-4be2dafd33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6f2afb-9b57-41de-8379-8ff12c3189b6">
      <Terms xmlns="http://schemas.microsoft.com/office/infopath/2007/PartnerControls"/>
    </lcf76f155ced4ddcb4097134ff3c332f>
    <TaxCatchAll xmlns="19087870-50ab-4a66-bc64-4be2dafd3379" xsi:nil="true"/>
  </documentManagement>
</p:properties>
</file>

<file path=customXml/itemProps1.xml><?xml version="1.0" encoding="utf-8"?>
<ds:datastoreItem xmlns:ds="http://schemas.openxmlformats.org/officeDocument/2006/customXml" ds:itemID="{1D27420E-77B8-497C-B743-691DDEC457F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107A9C-A110-4DF4-903D-01256470B8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6f2afb-9b57-41de-8379-8ff12c3189b6"/>
    <ds:schemaRef ds:uri="19087870-50ab-4a66-bc64-4be2dafd33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EE0578-EAAC-4272-AC87-B6ABFDAA25CC}">
  <ds:schemaRefs>
    <ds:schemaRef ds:uri="http://schemas.microsoft.com/office/2006/metadata/properties"/>
    <ds:schemaRef ds:uri="http://schemas.microsoft.com/office/infopath/2007/PartnerControls"/>
    <ds:schemaRef ds:uri="8e6f2afb-9b57-41de-8379-8ff12c3189b6"/>
    <ds:schemaRef ds:uri="19087870-50ab-4a66-bc64-4be2dafd337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OS pvz.-2025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Eliutė Kasilovskienė</dc:creator>
  <cp:keywords/>
  <dc:description/>
  <cp:lastModifiedBy>Raimonda Cereskiene</cp:lastModifiedBy>
  <cp:revision/>
  <cp:lastPrinted>2025-09-24T12:52:01Z</cp:lastPrinted>
  <dcterms:created xsi:type="dcterms:W3CDTF">2015-01-20T11:58:13Z</dcterms:created>
  <dcterms:modified xsi:type="dcterms:W3CDTF">2025-09-24T12:52:34Z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0x010100A7AC3CB78FF70C458439D75B4A23944F</vt:lpwstr>
  </property>
  <property fmtid="{D5CDD505-2E9C-101B-9397-08002B2CF9AE}" pid="3" name="MediaServiceImageTags">
    <vt:lpwstr/>
  </property>
</Properties>
</file>