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7DF8CCAF-0F3C-4640-9B35-C9D21DF8453E}" mergeInterval="0" personalView="1" yWindow="40" windowWidth="1920" windowHeight="1040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6" i="1" l="1"/>
  <c r="D236" i="1" l="1"/>
  <c r="E236" i="1"/>
  <c r="D234" i="1"/>
  <c r="E234" i="1"/>
  <c r="C234" i="1"/>
  <c r="E223" i="1"/>
  <c r="F223" i="1"/>
  <c r="F164" i="1" l="1"/>
  <c r="E164" i="1"/>
  <c r="D164" i="1"/>
  <c r="D238" i="1" l="1"/>
  <c r="D232" i="1" s="1"/>
  <c r="C238" i="1"/>
  <c r="D239" i="1" l="1"/>
  <c r="E239" i="1"/>
  <c r="C239" i="1"/>
  <c r="E238" i="1"/>
  <c r="E232" i="1" s="1"/>
  <c r="D235" i="1"/>
  <c r="E235" i="1"/>
  <c r="C235" i="1"/>
  <c r="D203" i="1" l="1"/>
  <c r="F217" i="1" l="1"/>
  <c r="E217" i="1"/>
  <c r="D217" i="1"/>
  <c r="D46" i="1" l="1"/>
  <c r="E158" i="1"/>
  <c r="F158" i="1"/>
  <c r="D158" i="1"/>
  <c r="D150" i="1"/>
  <c r="D139" i="1" l="1"/>
  <c r="F203" i="1"/>
  <c r="E203" i="1"/>
  <c r="C232" i="1" l="1"/>
  <c r="E184" i="1"/>
  <c r="F184" i="1"/>
  <c r="D184" i="1"/>
  <c r="D171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8" i="1"/>
  <c r="F178" i="1"/>
  <c r="D210" i="1"/>
  <c r="D224" i="1" s="1"/>
  <c r="E210" i="1"/>
  <c r="F210" i="1"/>
  <c r="F224" i="1" s="1"/>
  <c r="E196" i="1"/>
  <c r="F196" i="1"/>
  <c r="E41" i="1"/>
  <c r="F41" i="1"/>
  <c r="D41" i="1"/>
  <c r="E134" i="1"/>
  <c r="F134" i="1"/>
  <c r="D223" i="1" l="1"/>
  <c r="E224" i="1"/>
  <c r="E225" i="1" l="1"/>
  <c r="F225" i="1"/>
</calcChain>
</file>

<file path=xl/sharedStrings.xml><?xml version="1.0" encoding="utf-8"?>
<sst xmlns="http://schemas.openxmlformats.org/spreadsheetml/2006/main" count="321" uniqueCount="120">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</sst>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43" Type="http://schemas.openxmlformats.org/officeDocument/2006/relationships/revisionLog" Target="revisionLog34.xml"/><Relationship Id="rId242" Type="http://schemas.openxmlformats.org/officeDocument/2006/relationships/revisionLog" Target="revisionLog3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8FDCD44-D044-423A-99F7-67BFFDA79837}" diskRevisions="1" revisionId="1071" version="2" preserveHistory="15">
  <header guid="{B1ABFDAD-8C20-4DA5-A259-DEE1E7A28425}" dateTime="2025-08-25T09:41:31" maxSheetId="3" userName="user" r:id="rId242" minRId="1070" maxRId="1071">
    <sheetIdMap count="2">
      <sheetId val="1"/>
      <sheetId val="2"/>
    </sheetIdMap>
  </header>
  <header guid="{48FDCD44-D044-423A-99F7-67BFFDA79837}" dateTime="2025-08-25T10:17:57" maxSheetId="3" userName="Irena Stankeviciene" r:id="rId243">
    <sheetIdMap count="2">
      <sheetId val="1"/>
      <sheetId val="2"/>
    </sheetIdMap>
  </header>
</header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0" sId="1" numFmtId="4">
    <oc r="D38">
      <v>6.9</v>
    </oc>
    <nc r="D38">
      <v>8</v>
    </nc>
  </rcc>
  <rcc rId="1071" sId="1" numFmtId="4">
    <oc r="D225">
      <v>1295.7</v>
    </oc>
    <nc r="D225">
      <v>1296.8</v>
    </nc>
  </rcc>
  <rcv guid="{EBADBC20-E915-4BE5-896E-C9C171CFC27A}" action="delete"/>
  <rcv guid="{EBADBC20-E915-4BE5-896E-C9C171CFC27A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DF8CCAF-0F3C-4640-9B35-C9D21DF8453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9"/>
  <sheetViews>
    <sheetView tabSelected="1" topLeftCell="A214" zoomScaleNormal="100" workbookViewId="0">
      <selection activeCell="B226" sqref="B226:G22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8" t="s">
        <v>116</v>
      </c>
      <c r="C2" s="78"/>
      <c r="D2" s="78"/>
      <c r="E2" s="78"/>
      <c r="F2" s="78"/>
      <c r="G2" s="78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295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>
        <v>45</v>
      </c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80"/>
      <c r="C18" s="38" t="s">
        <v>4</v>
      </c>
      <c r="D18" s="6"/>
      <c r="E18" s="6"/>
      <c r="F18" s="6"/>
      <c r="G18" s="50"/>
    </row>
    <row r="19" spans="2:7" ht="27.75" customHeight="1" x14ac:dyDescent="0.2">
      <c r="B19" s="81"/>
      <c r="C19" s="37" t="s">
        <v>10</v>
      </c>
      <c r="D19" s="21"/>
      <c r="E19" s="21"/>
      <c r="F19" s="21"/>
      <c r="G19" s="51"/>
    </row>
    <row r="20" spans="2:7" ht="15.75" customHeight="1" x14ac:dyDescent="0.2">
      <c r="B20" s="81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82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453.3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80"/>
      <c r="C25" s="38" t="s">
        <v>4</v>
      </c>
      <c r="D25" s="6"/>
      <c r="E25" s="6"/>
      <c r="F25" s="6"/>
      <c r="G25" s="50"/>
    </row>
    <row r="26" spans="2:7" ht="24.75" customHeight="1" x14ac:dyDescent="0.2">
      <c r="B26" s="81"/>
      <c r="C26" s="37" t="s">
        <v>10</v>
      </c>
      <c r="D26" s="21">
        <v>451.8</v>
      </c>
      <c r="E26" s="21">
        <v>474.8</v>
      </c>
      <c r="F26" s="21">
        <v>492.9</v>
      </c>
      <c r="G26" s="51"/>
    </row>
    <row r="27" spans="2:7" ht="16.149999999999999" customHeight="1" x14ac:dyDescent="0.2">
      <c r="B27" s="82"/>
      <c r="C27" s="37" t="s">
        <v>9</v>
      </c>
      <c r="D27" s="21">
        <v>1.5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80"/>
      <c r="C30" s="38" t="s">
        <v>4</v>
      </c>
      <c r="D30" s="6"/>
      <c r="E30" s="6"/>
      <c r="F30" s="6"/>
      <c r="G30" s="50"/>
    </row>
    <row r="31" spans="2:7" ht="25.5" customHeight="1" x14ac:dyDescent="0.2">
      <c r="B31" s="81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81"/>
      <c r="C32" s="15" t="s">
        <v>13</v>
      </c>
      <c r="D32" s="20">
        <v>60.3</v>
      </c>
      <c r="E32" s="21"/>
      <c r="F32" s="21"/>
      <c r="G32" s="51"/>
    </row>
    <row r="33" spans="2:7" ht="16.149999999999999" customHeight="1" x14ac:dyDescent="0.2">
      <c r="B33" s="82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2684.2000000000003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80"/>
      <c r="C36" s="38" t="s">
        <v>4</v>
      </c>
      <c r="D36" s="6"/>
      <c r="E36" s="6"/>
      <c r="F36" s="6"/>
      <c r="G36" s="50"/>
    </row>
    <row r="37" spans="2:7" ht="26.45" customHeight="1" x14ac:dyDescent="0.2">
      <c r="B37" s="81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81"/>
      <c r="C38" s="15" t="s">
        <v>13</v>
      </c>
      <c r="D38" s="21">
        <v>8</v>
      </c>
      <c r="E38" s="21">
        <v>18.8</v>
      </c>
      <c r="F38" s="21">
        <v>18.8</v>
      </c>
      <c r="G38" s="51"/>
    </row>
    <row r="39" spans="2:7" ht="16.149999999999999" customHeight="1" x14ac:dyDescent="0.2">
      <c r="B39" s="82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80"/>
      <c r="C42" s="38" t="s">
        <v>4</v>
      </c>
      <c r="D42" s="6"/>
      <c r="E42" s="6"/>
      <c r="F42" s="6"/>
      <c r="G42" s="50"/>
    </row>
    <row r="43" spans="2:7" ht="29.25" customHeight="1" x14ac:dyDescent="0.2">
      <c r="B43" s="81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82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606.6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80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81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81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82"/>
      <c r="C50" s="37" t="s">
        <v>9</v>
      </c>
      <c r="D50" s="21">
        <v>28.9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80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81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82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80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81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82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80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81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82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80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81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81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82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41.8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80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81"/>
      <c r="C76" s="37" t="s">
        <v>10</v>
      </c>
      <c r="D76" s="21">
        <v>40.799999999999997</v>
      </c>
      <c r="E76" s="21">
        <v>40.9</v>
      </c>
      <c r="F76" s="21">
        <v>42.5</v>
      </c>
      <c r="G76" s="51"/>
    </row>
    <row r="77" spans="2:7" ht="16.149999999999999" customHeight="1" x14ac:dyDescent="0.2">
      <c r="B77" s="82"/>
      <c r="C77" s="37" t="s">
        <v>9</v>
      </c>
      <c r="D77" s="21">
        <v>1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80"/>
      <c r="C80" s="38" t="s">
        <v>4</v>
      </c>
      <c r="D80" s="6"/>
      <c r="E80" s="6"/>
      <c r="F80" s="6"/>
      <c r="G80" s="50"/>
    </row>
    <row r="81" spans="2:7" ht="24.75" customHeight="1" x14ac:dyDescent="0.2">
      <c r="B81" s="81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81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81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82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1941.1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80"/>
      <c r="C87" s="38" t="s">
        <v>4</v>
      </c>
      <c r="D87" s="6"/>
      <c r="E87" s="6"/>
      <c r="F87" s="6"/>
      <c r="G87" s="50"/>
    </row>
    <row r="88" spans="2:7" ht="24.75" customHeight="1" x14ac:dyDescent="0.2">
      <c r="B88" s="81"/>
      <c r="C88" s="37" t="s">
        <v>10</v>
      </c>
      <c r="D88" s="21">
        <v>1295.5999999999999</v>
      </c>
      <c r="E88" s="21">
        <v>1359</v>
      </c>
      <c r="F88" s="21">
        <v>1510.6</v>
      </c>
      <c r="G88" s="51"/>
    </row>
    <row r="89" spans="2:7" ht="16.149999999999999" customHeight="1" x14ac:dyDescent="0.2">
      <c r="B89" s="81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81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82"/>
      <c r="C91" s="37" t="s">
        <v>9</v>
      </c>
      <c r="D91" s="21">
        <v>186.6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80"/>
      <c r="C94" s="38" t="s">
        <v>4</v>
      </c>
      <c r="D94" s="6"/>
      <c r="E94" s="6"/>
      <c r="F94" s="6"/>
      <c r="G94" s="50"/>
    </row>
    <row r="95" spans="2:7" ht="31.15" customHeight="1" x14ac:dyDescent="0.2">
      <c r="B95" s="81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506.8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80"/>
      <c r="C98" s="38" t="s">
        <v>4</v>
      </c>
      <c r="D98" s="6"/>
      <c r="E98" s="6"/>
      <c r="F98" s="6"/>
      <c r="G98" s="50"/>
    </row>
    <row r="99" spans="2:7" ht="33" customHeight="1" x14ac:dyDescent="0.2">
      <c r="B99" s="81"/>
      <c r="C99" s="37" t="s">
        <v>10</v>
      </c>
      <c r="D99" s="21">
        <v>133.1</v>
      </c>
      <c r="E99" s="21">
        <v>138.30000000000001</v>
      </c>
      <c r="F99" s="21">
        <v>143.6</v>
      </c>
      <c r="G99" s="51"/>
    </row>
    <row r="100" spans="2:7" ht="21" customHeight="1" x14ac:dyDescent="0.2">
      <c r="B100" s="81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82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80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81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81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82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80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81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81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81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82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231.9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80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81"/>
      <c r="C118" s="37" t="s">
        <v>10</v>
      </c>
      <c r="D118" s="21">
        <v>231.3</v>
      </c>
      <c r="E118" s="21">
        <v>238.8</v>
      </c>
      <c r="F118" s="21">
        <v>247.9</v>
      </c>
      <c r="G118" s="51"/>
    </row>
    <row r="119" spans="2:7" ht="17.25" customHeight="1" x14ac:dyDescent="0.2">
      <c r="B119" s="81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82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17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80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81"/>
      <c r="C124" s="37" t="s">
        <v>10</v>
      </c>
      <c r="D124" s="21">
        <v>16.899999999999999</v>
      </c>
      <c r="E124" s="21">
        <v>25.7</v>
      </c>
      <c r="F124" s="21">
        <v>26.7</v>
      </c>
      <c r="G124" s="51"/>
    </row>
    <row r="125" spans="2:7" ht="18.75" customHeight="1" x14ac:dyDescent="0.2">
      <c r="B125" s="81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82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1193.9000000000001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80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81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81"/>
      <c r="C131" s="15" t="s">
        <v>13</v>
      </c>
      <c r="D131" s="21">
        <v>1193.9000000000001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82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80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81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82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80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81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82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80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81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81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82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500.7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80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81"/>
      <c r="C152" s="37" t="s">
        <v>10</v>
      </c>
      <c r="D152" s="21">
        <v>222.8</v>
      </c>
      <c r="E152" s="21">
        <v>236</v>
      </c>
      <c r="F152" s="21">
        <v>245</v>
      </c>
      <c r="G152" s="51"/>
    </row>
    <row r="153" spans="2:7" ht="21" customHeight="1" x14ac:dyDescent="0.2">
      <c r="B153" s="81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81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81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70.900000000000006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58.7</v>
      </c>
      <c r="E160" s="21">
        <v>62.5</v>
      </c>
      <c r="F160" s="21">
        <v>64.900000000000006</v>
      </c>
      <c r="G160" s="51"/>
    </row>
    <row r="161" spans="2:8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8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8" ht="18" customHeight="1" x14ac:dyDescent="0.2">
      <c r="B163" s="40" t="s">
        <v>118</v>
      </c>
      <c r="C163" s="14" t="s">
        <v>119</v>
      </c>
      <c r="D163" s="22"/>
      <c r="E163" s="22"/>
      <c r="F163" s="22"/>
      <c r="G163" s="45"/>
      <c r="H163" s="77"/>
    </row>
    <row r="164" spans="2:8" ht="15" customHeight="1" x14ac:dyDescent="0.2">
      <c r="B164" s="61"/>
      <c r="C164" s="17" t="s">
        <v>17</v>
      </c>
      <c r="D164" s="7">
        <f>SUM(D166:D168)</f>
        <v>108</v>
      </c>
      <c r="E164" s="7">
        <f t="shared" ref="E164:F164" si="22">SUM(E166:E168)</f>
        <v>0</v>
      </c>
      <c r="F164" s="7">
        <f t="shared" si="22"/>
        <v>0</v>
      </c>
      <c r="G164" s="49"/>
    </row>
    <row r="165" spans="2:8" ht="18.75" customHeight="1" x14ac:dyDescent="0.2">
      <c r="B165" s="74"/>
      <c r="C165" s="38" t="s">
        <v>4</v>
      </c>
      <c r="D165" s="6"/>
      <c r="E165" s="6"/>
      <c r="F165" s="6"/>
      <c r="G165" s="50"/>
    </row>
    <row r="166" spans="2:8" ht="27.75" customHeight="1" x14ac:dyDescent="0.2">
      <c r="B166" s="75"/>
      <c r="C166" s="37" t="s">
        <v>10</v>
      </c>
      <c r="D166" s="21">
        <v>108</v>
      </c>
      <c r="E166" s="21"/>
      <c r="F166" s="21"/>
      <c r="G166" s="51"/>
    </row>
    <row r="167" spans="2:8" ht="18.75" customHeight="1" x14ac:dyDescent="0.2">
      <c r="B167" s="75"/>
      <c r="C167" s="37" t="s">
        <v>20</v>
      </c>
      <c r="D167" s="21"/>
      <c r="E167" s="21"/>
      <c r="F167" s="21"/>
      <c r="G167" s="51"/>
    </row>
    <row r="168" spans="2:8" ht="18.75" customHeight="1" x14ac:dyDescent="0.2">
      <c r="B168" s="76"/>
      <c r="C168" s="37" t="s">
        <v>9</v>
      </c>
      <c r="D168" s="21"/>
      <c r="E168" s="21"/>
      <c r="F168" s="21"/>
      <c r="G168" s="51"/>
    </row>
    <row r="169" spans="2:8" ht="40.9" customHeight="1" x14ac:dyDescent="0.2">
      <c r="B169" s="62" t="s">
        <v>54</v>
      </c>
      <c r="C169" s="11" t="s">
        <v>94</v>
      </c>
      <c r="D169" s="12"/>
      <c r="E169" s="12"/>
      <c r="F169" s="12"/>
      <c r="G169" s="52"/>
    </row>
    <row r="170" spans="2:8" ht="30" customHeight="1" x14ac:dyDescent="0.2">
      <c r="B170" s="40" t="s">
        <v>57</v>
      </c>
      <c r="C170" s="14" t="s">
        <v>96</v>
      </c>
      <c r="D170" s="22"/>
      <c r="E170" s="22"/>
      <c r="F170" s="22"/>
      <c r="G170" s="45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27.7</v>
      </c>
      <c r="E171" s="7">
        <f t="shared" ref="E171:F171" si="23">SUM(E173:E176)</f>
        <v>0</v>
      </c>
      <c r="F171" s="7">
        <f t="shared" si="23"/>
        <v>0</v>
      </c>
      <c r="G171" s="49"/>
    </row>
    <row r="172" spans="2:8" ht="16.5" customHeight="1" x14ac:dyDescent="0.2">
      <c r="B172" s="80"/>
      <c r="C172" s="38" t="s">
        <v>4</v>
      </c>
      <c r="D172" s="6"/>
      <c r="E172" s="6"/>
      <c r="F172" s="6"/>
      <c r="G172" s="50"/>
    </row>
    <row r="173" spans="2:8" ht="16.5" customHeight="1" x14ac:dyDescent="0.2">
      <c r="B173" s="81"/>
      <c r="C173" s="37" t="s">
        <v>10</v>
      </c>
      <c r="D173" s="21"/>
      <c r="E173" s="21"/>
      <c r="F173" s="21"/>
      <c r="G173" s="51"/>
    </row>
    <row r="174" spans="2:8" ht="16.5" customHeight="1" x14ac:dyDescent="0.2">
      <c r="B174" s="81"/>
      <c r="C174" s="15" t="s">
        <v>13</v>
      </c>
      <c r="D174" s="21">
        <v>27.7</v>
      </c>
      <c r="E174" s="21"/>
      <c r="F174" s="21"/>
      <c r="G174" s="51"/>
    </row>
    <row r="175" spans="2:8" ht="16.5" customHeight="1" x14ac:dyDescent="0.2">
      <c r="B175" s="81"/>
      <c r="C175" s="15" t="s">
        <v>14</v>
      </c>
      <c r="D175" s="21"/>
      <c r="E175" s="21"/>
      <c r="F175" s="21"/>
      <c r="G175" s="51"/>
    </row>
    <row r="176" spans="2:8" ht="16.5" customHeight="1" x14ac:dyDescent="0.2">
      <c r="B176" s="82"/>
      <c r="C176" s="37" t="s">
        <v>9</v>
      </c>
      <c r="D176" s="21"/>
      <c r="E176" s="21"/>
      <c r="F176" s="21"/>
      <c r="G176" s="51"/>
    </row>
    <row r="177" spans="2:7" ht="32.25" customHeight="1" x14ac:dyDescent="0.2">
      <c r="B177" s="40" t="s">
        <v>55</v>
      </c>
      <c r="C177" s="14" t="s">
        <v>97</v>
      </c>
      <c r="D177" s="22"/>
      <c r="E177" s="22"/>
      <c r="F177" s="22"/>
      <c r="G177" s="45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9"/>
    </row>
    <row r="179" spans="2:7" ht="16.5" customHeight="1" x14ac:dyDescent="0.2">
      <c r="B179" s="80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81"/>
      <c r="C180" s="37" t="s">
        <v>10</v>
      </c>
      <c r="D180" s="21"/>
      <c r="E180" s="21"/>
      <c r="F180" s="21"/>
      <c r="G180" s="51"/>
    </row>
    <row r="181" spans="2:7" ht="16.5" customHeight="1" x14ac:dyDescent="0.2">
      <c r="B181" s="81"/>
      <c r="C181" s="15" t="s">
        <v>14</v>
      </c>
      <c r="D181" s="20"/>
      <c r="E181" s="20"/>
      <c r="F181" s="20"/>
      <c r="G181" s="51"/>
    </row>
    <row r="182" spans="2:7" ht="16.5" customHeight="1" x14ac:dyDescent="0.2">
      <c r="B182" s="82"/>
      <c r="C182" s="37" t="s">
        <v>9</v>
      </c>
      <c r="D182" s="21"/>
      <c r="E182" s="21"/>
      <c r="F182" s="21"/>
      <c r="G182" s="51"/>
    </row>
    <row r="183" spans="2:7" ht="31.5" customHeight="1" x14ac:dyDescent="0.2">
      <c r="B183" s="40" t="s">
        <v>58</v>
      </c>
      <c r="C183" s="14" t="s">
        <v>98</v>
      </c>
      <c r="D183" s="22"/>
      <c r="E183" s="22"/>
      <c r="F183" s="22"/>
      <c r="G183" s="45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9"/>
    </row>
    <row r="185" spans="2:7" ht="16.5" customHeight="1" x14ac:dyDescent="0.2">
      <c r="B185" s="80"/>
      <c r="C185" s="38" t="s">
        <v>4</v>
      </c>
      <c r="D185" s="6"/>
      <c r="E185" s="6"/>
      <c r="F185" s="6"/>
      <c r="G185" s="50"/>
    </row>
    <row r="186" spans="2:7" ht="16.5" customHeight="1" x14ac:dyDescent="0.2">
      <c r="B186" s="81"/>
      <c r="C186" s="37" t="s">
        <v>10</v>
      </c>
      <c r="D186" s="21">
        <v>44.4</v>
      </c>
      <c r="E186" s="21"/>
      <c r="F186" s="21"/>
      <c r="G186" s="51"/>
    </row>
    <row r="187" spans="2:7" ht="16.5" customHeight="1" x14ac:dyDescent="0.2">
      <c r="B187" s="81"/>
      <c r="C187" s="15" t="s">
        <v>13</v>
      </c>
      <c r="D187" s="21">
        <v>11.5</v>
      </c>
      <c r="E187" s="21">
        <v>11.7</v>
      </c>
      <c r="F187" s="21">
        <v>12.4</v>
      </c>
      <c r="G187" s="51"/>
    </row>
    <row r="188" spans="2:7" ht="16.5" customHeight="1" x14ac:dyDescent="0.2">
      <c r="B188" s="81"/>
      <c r="C188" s="15" t="s">
        <v>14</v>
      </c>
      <c r="D188" s="21">
        <v>45.8</v>
      </c>
      <c r="E188" s="21">
        <v>46.1</v>
      </c>
      <c r="F188" s="21">
        <v>47</v>
      </c>
      <c r="G188" s="51"/>
    </row>
    <row r="189" spans="2:7" ht="16.5" customHeight="1" x14ac:dyDescent="0.2">
      <c r="B189" s="82"/>
      <c r="C189" s="37" t="s">
        <v>9</v>
      </c>
      <c r="D189" s="21"/>
      <c r="E189" s="21"/>
      <c r="F189" s="21"/>
      <c r="G189" s="51"/>
    </row>
    <row r="190" spans="2:7" ht="30" customHeight="1" x14ac:dyDescent="0.2">
      <c r="B190" s="40" t="s">
        <v>59</v>
      </c>
      <c r="C190" s="14" t="s">
        <v>99</v>
      </c>
      <c r="D190" s="22"/>
      <c r="E190" s="22"/>
      <c r="F190" s="22"/>
      <c r="G190" s="45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9"/>
    </row>
    <row r="192" spans="2:7" ht="16.5" customHeight="1" x14ac:dyDescent="0.2">
      <c r="B192" s="80"/>
      <c r="C192" s="38" t="s">
        <v>4</v>
      </c>
      <c r="D192" s="6"/>
      <c r="E192" s="6"/>
      <c r="F192" s="6"/>
      <c r="G192" s="50"/>
    </row>
    <row r="193" spans="2:7" ht="16.5" customHeight="1" x14ac:dyDescent="0.2">
      <c r="B193" s="81"/>
      <c r="C193" s="37" t="s">
        <v>10</v>
      </c>
      <c r="D193" s="21"/>
      <c r="E193" s="21"/>
      <c r="F193" s="21"/>
      <c r="G193" s="51"/>
    </row>
    <row r="194" spans="2:7" ht="16.5" customHeight="1" x14ac:dyDescent="0.2">
      <c r="B194" s="82"/>
      <c r="C194" s="37" t="s">
        <v>9</v>
      </c>
      <c r="D194" s="21"/>
      <c r="E194" s="21"/>
      <c r="F194" s="21"/>
      <c r="G194" s="51"/>
    </row>
    <row r="195" spans="2:7" ht="54.75" customHeight="1" x14ac:dyDescent="0.2">
      <c r="B195" s="40" t="s">
        <v>60</v>
      </c>
      <c r="C195" s="14" t="s">
        <v>100</v>
      </c>
      <c r="D195" s="22"/>
      <c r="E195" s="22"/>
      <c r="F195" s="22"/>
      <c r="G195" s="45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675.50000000000011</v>
      </c>
      <c r="E196" s="7">
        <f t="shared" ref="E196:F196" si="26">SUM(E198:E201)</f>
        <v>38.5</v>
      </c>
      <c r="F196" s="7">
        <f t="shared" si="26"/>
        <v>39.6</v>
      </c>
      <c r="G196" s="49"/>
    </row>
    <row r="197" spans="2:7" ht="16.5" customHeight="1" x14ac:dyDescent="0.2">
      <c r="B197" s="80"/>
      <c r="C197" s="38" t="s">
        <v>4</v>
      </c>
      <c r="D197" s="6"/>
      <c r="E197" s="6"/>
      <c r="F197" s="6"/>
      <c r="G197" s="50"/>
    </row>
    <row r="198" spans="2:7" ht="16.5" customHeight="1" x14ac:dyDescent="0.2">
      <c r="B198" s="81"/>
      <c r="C198" s="37" t="s">
        <v>10</v>
      </c>
      <c r="D198" s="21">
        <v>628.70000000000005</v>
      </c>
      <c r="E198" s="21"/>
      <c r="F198" s="21"/>
      <c r="G198" s="51"/>
    </row>
    <row r="199" spans="2:7" ht="16.5" customHeight="1" x14ac:dyDescent="0.2">
      <c r="B199" s="81"/>
      <c r="C199" s="15" t="s">
        <v>13</v>
      </c>
      <c r="D199" s="21">
        <v>6.2</v>
      </c>
      <c r="E199" s="21">
        <v>5</v>
      </c>
      <c r="F199" s="21">
        <v>5.0999999999999996</v>
      </c>
      <c r="G199" s="51"/>
    </row>
    <row r="200" spans="2:7" ht="16.5" customHeight="1" x14ac:dyDescent="0.2">
      <c r="B200" s="81"/>
      <c r="C200" s="15" t="s">
        <v>14</v>
      </c>
      <c r="D200" s="21">
        <v>40.6</v>
      </c>
      <c r="E200" s="21">
        <v>33.5</v>
      </c>
      <c r="F200" s="21">
        <v>34.5</v>
      </c>
      <c r="G200" s="51"/>
    </row>
    <row r="201" spans="2:7" ht="16.5" customHeight="1" x14ac:dyDescent="0.2">
      <c r="B201" s="82"/>
      <c r="C201" s="37" t="s">
        <v>9</v>
      </c>
      <c r="D201" s="21"/>
      <c r="E201" s="21"/>
      <c r="F201" s="21"/>
      <c r="G201" s="51"/>
    </row>
    <row r="202" spans="2:7" ht="53.25" customHeight="1" x14ac:dyDescent="0.2">
      <c r="B202" s="40" t="s">
        <v>61</v>
      </c>
      <c r="C202" s="14" t="s">
        <v>108</v>
      </c>
      <c r="D202" s="22"/>
      <c r="E202" s="22"/>
      <c r="F202" s="22"/>
      <c r="G202" s="45" t="s">
        <v>65</v>
      </c>
    </row>
    <row r="203" spans="2:7" ht="16.5" customHeight="1" x14ac:dyDescent="0.2">
      <c r="B203" s="16"/>
      <c r="C203" s="17" t="s">
        <v>3</v>
      </c>
      <c r="D203" s="55">
        <f>SUM(D205:D208)</f>
        <v>75</v>
      </c>
      <c r="E203" s="55">
        <f>SUM(E205:E208)</f>
        <v>1100</v>
      </c>
      <c r="F203" s="55">
        <f>SUM(F205:F208)</f>
        <v>220</v>
      </c>
      <c r="G203" s="49"/>
    </row>
    <row r="204" spans="2:7" ht="16.5" customHeight="1" x14ac:dyDescent="0.2">
      <c r="B204" s="80"/>
      <c r="C204" s="38" t="s">
        <v>4</v>
      </c>
      <c r="D204" s="6"/>
      <c r="E204" s="6"/>
      <c r="F204" s="6"/>
      <c r="G204" s="50"/>
    </row>
    <row r="205" spans="2:7" ht="16.5" customHeight="1" x14ac:dyDescent="0.2">
      <c r="B205" s="81"/>
      <c r="C205" s="37" t="s">
        <v>10</v>
      </c>
      <c r="D205" s="21">
        <v>75</v>
      </c>
      <c r="E205" s="21"/>
      <c r="F205" s="21"/>
      <c r="G205" s="51"/>
    </row>
    <row r="206" spans="2:7" ht="16.5" customHeight="1" x14ac:dyDescent="0.2">
      <c r="B206" s="81"/>
      <c r="C206" s="15" t="s">
        <v>13</v>
      </c>
      <c r="D206" s="21"/>
      <c r="E206" s="21">
        <v>100</v>
      </c>
      <c r="F206" s="21">
        <v>20</v>
      </c>
      <c r="G206" s="51"/>
    </row>
    <row r="207" spans="2:7" ht="16.5" customHeight="1" x14ac:dyDescent="0.2">
      <c r="B207" s="81"/>
      <c r="C207" s="15" t="s">
        <v>14</v>
      </c>
      <c r="D207" s="21"/>
      <c r="E207" s="21">
        <v>1000</v>
      </c>
      <c r="F207" s="21">
        <v>200</v>
      </c>
      <c r="G207" s="51"/>
    </row>
    <row r="208" spans="2:7" ht="16.5" customHeight="1" x14ac:dyDescent="0.2">
      <c r="B208" s="82"/>
      <c r="C208" s="37" t="s">
        <v>9</v>
      </c>
      <c r="D208" s="21"/>
      <c r="E208" s="21"/>
      <c r="F208" s="21"/>
      <c r="G208" s="51"/>
    </row>
    <row r="209" spans="2:7" ht="40.5" customHeight="1" x14ac:dyDescent="0.2">
      <c r="B209" s="40" t="s">
        <v>62</v>
      </c>
      <c r="C209" s="14" t="s">
        <v>101</v>
      </c>
      <c r="D209" s="22"/>
      <c r="E209" s="22"/>
      <c r="F209" s="22"/>
      <c r="G209" s="45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477.2</v>
      </c>
      <c r="E210" s="7">
        <f t="shared" si="27"/>
        <v>550</v>
      </c>
      <c r="F210" s="7">
        <f t="shared" si="27"/>
        <v>1650</v>
      </c>
      <c r="G210" s="49"/>
    </row>
    <row r="211" spans="2:7" ht="16.5" customHeight="1" x14ac:dyDescent="0.2">
      <c r="B211" s="80"/>
      <c r="C211" s="38" t="s">
        <v>4</v>
      </c>
      <c r="D211" s="6"/>
      <c r="E211" s="6"/>
      <c r="F211" s="6"/>
      <c r="G211" s="50"/>
    </row>
    <row r="212" spans="2:7" ht="16.5" customHeight="1" x14ac:dyDescent="0.2">
      <c r="B212" s="81"/>
      <c r="C212" s="37" t="s">
        <v>10</v>
      </c>
      <c r="D212" s="21"/>
      <c r="E212" s="21"/>
      <c r="F212" s="21"/>
      <c r="G212" s="51"/>
    </row>
    <row r="213" spans="2:7" ht="16.5" customHeight="1" x14ac:dyDescent="0.2">
      <c r="B213" s="81"/>
      <c r="C213" s="15" t="s">
        <v>13</v>
      </c>
      <c r="D213" s="21"/>
      <c r="E213" s="21">
        <v>50</v>
      </c>
      <c r="F213" s="21">
        <v>150</v>
      </c>
      <c r="G213" s="51"/>
    </row>
    <row r="214" spans="2:7" ht="16.5" customHeight="1" x14ac:dyDescent="0.2">
      <c r="B214" s="81"/>
      <c r="C214" s="15" t="s">
        <v>14</v>
      </c>
      <c r="D214" s="21">
        <v>34.200000000000003</v>
      </c>
      <c r="E214" s="21">
        <v>500</v>
      </c>
      <c r="F214" s="21">
        <v>1500</v>
      </c>
      <c r="G214" s="51"/>
    </row>
    <row r="215" spans="2:7" ht="16.5" customHeight="1" x14ac:dyDescent="0.2">
      <c r="B215" s="82"/>
      <c r="C215" s="37" t="s">
        <v>9</v>
      </c>
      <c r="D215" s="21">
        <v>443</v>
      </c>
      <c r="E215" s="21"/>
      <c r="F215" s="21"/>
      <c r="G215" s="51"/>
    </row>
    <row r="216" spans="2:7" ht="38.25" x14ac:dyDescent="0.2">
      <c r="B216" s="40" t="s">
        <v>107</v>
      </c>
      <c r="C216" s="14" t="s">
        <v>106</v>
      </c>
      <c r="D216" s="22"/>
      <c r="E216" s="22"/>
      <c r="F216" s="22"/>
      <c r="G216" s="45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9"/>
    </row>
    <row r="218" spans="2:7" ht="16.5" customHeight="1" x14ac:dyDescent="0.2">
      <c r="B218" s="56"/>
      <c r="C218" s="38" t="s">
        <v>4</v>
      </c>
      <c r="D218" s="6"/>
      <c r="E218" s="6"/>
      <c r="F218" s="6"/>
      <c r="G218" s="50"/>
    </row>
    <row r="219" spans="2:7" ht="16.5" customHeight="1" x14ac:dyDescent="0.2">
      <c r="B219" s="57"/>
      <c r="C219" s="37" t="s">
        <v>10</v>
      </c>
      <c r="D219" s="20"/>
      <c r="E219" s="20"/>
      <c r="F219" s="20"/>
      <c r="G219" s="51"/>
    </row>
    <row r="220" spans="2:7" ht="16.5" customHeight="1" x14ac:dyDescent="0.2">
      <c r="B220" s="57"/>
      <c r="C220" s="15" t="s">
        <v>13</v>
      </c>
      <c r="D220" s="21">
        <v>1.1000000000000001</v>
      </c>
      <c r="E220" s="21">
        <v>1.2</v>
      </c>
      <c r="F220" s="21">
        <v>1.3</v>
      </c>
      <c r="G220" s="51"/>
    </row>
    <row r="221" spans="2:7" ht="16.5" customHeight="1" x14ac:dyDescent="0.2">
      <c r="B221" s="57"/>
      <c r="C221" s="15" t="s">
        <v>14</v>
      </c>
      <c r="D221" s="21">
        <v>11.2</v>
      </c>
      <c r="E221" s="21">
        <v>12.2</v>
      </c>
      <c r="F221" s="21">
        <v>13.2</v>
      </c>
      <c r="G221" s="51"/>
    </row>
    <row r="222" spans="2:7" ht="16.5" customHeight="1" x14ac:dyDescent="0.2">
      <c r="B222" s="58"/>
      <c r="C222" s="37" t="s">
        <v>9</v>
      </c>
      <c r="D222" s="21"/>
      <c r="E222" s="21"/>
      <c r="F222" s="21"/>
      <c r="G222" s="51"/>
    </row>
    <row r="223" spans="2:7" ht="26.25" customHeight="1" x14ac:dyDescent="0.2">
      <c r="B223" s="25"/>
      <c r="C223" s="35" t="s">
        <v>18</v>
      </c>
      <c r="D223" s="36">
        <f>+D7+D12+D24+D29+D35+D46+D52+D68+D74+D79+D86+D93+D97+D103+D109+D116+D122+D134+D139+D171+D178+D184+D41+D150+D210+D203+D196+D191+D158+D144+D128+D62+D57+D17+D217+D164</f>
        <v>14581.800000000001</v>
      </c>
      <c r="E223" s="36">
        <f t="shared" ref="E223:F223" si="29">+E7+E12+E24+E29+E35+E46+E52+E68+E74+E79+E86+E93+E97+E103+E109+E116+E122+E134+E139+E171+E178+E184+E41+E150+E210+E203+E196+E191+E158+E144+E128+E62+E57+E17+E217+E164</f>
        <v>13721.3</v>
      </c>
      <c r="F223" s="36">
        <f t="shared" si="29"/>
        <v>14962.300000000001</v>
      </c>
      <c r="G223" s="53"/>
    </row>
    <row r="224" spans="2:7" ht="15.75" customHeight="1" x14ac:dyDescent="0.2">
      <c r="B224" s="19"/>
      <c r="C224" s="18" t="s">
        <v>5</v>
      </c>
      <c r="D224" s="5">
        <f>SUM(D217+D210+D203+D196+D191+D184+D178+D171)</f>
        <v>1369.4</v>
      </c>
      <c r="E224" s="5">
        <f t="shared" ref="E224:F224" si="30">SUM(E217+E210+E203+E196+E191+E184+E178+E171)</f>
        <v>1759.7</v>
      </c>
      <c r="F224" s="5">
        <f t="shared" si="30"/>
        <v>1983.5</v>
      </c>
      <c r="G224" s="54"/>
    </row>
    <row r="225" spans="2:7" ht="31.5" customHeight="1" x14ac:dyDescent="0.2">
      <c r="B225" s="19"/>
      <c r="C225" s="18" t="s">
        <v>6</v>
      </c>
      <c r="D225" s="5">
        <v>1296.8</v>
      </c>
      <c r="E225" s="5">
        <f>+E223-D223</f>
        <v>-860.50000000000182</v>
      </c>
      <c r="F225" s="5">
        <f>+F223-E223</f>
        <v>1241.0000000000018</v>
      </c>
      <c r="G225" s="54"/>
    </row>
    <row r="226" spans="2:7" ht="13.15" customHeight="1" x14ac:dyDescent="0.2">
      <c r="B226" s="79" t="s">
        <v>11</v>
      </c>
      <c r="C226" s="79"/>
      <c r="D226" s="79"/>
      <c r="E226" s="79"/>
      <c r="F226" s="79"/>
      <c r="G226" s="79"/>
    </row>
    <row r="227" spans="2:7" ht="18" customHeight="1" x14ac:dyDescent="0.2">
      <c r="B227" s="79" t="s">
        <v>12</v>
      </c>
      <c r="C227" s="79"/>
      <c r="D227" s="79"/>
      <c r="E227" s="79"/>
      <c r="F227" s="79"/>
      <c r="G227" s="79"/>
    </row>
    <row r="228" spans="2:7" x14ac:dyDescent="0.2">
      <c r="B228" s="83" t="s">
        <v>16</v>
      </c>
      <c r="C228" s="83"/>
      <c r="D228" s="83"/>
      <c r="E228" s="83"/>
      <c r="F228" s="83"/>
      <c r="G228" s="83"/>
    </row>
    <row r="229" spans="2:7" x14ac:dyDescent="0.2">
      <c r="B229" s="1" t="s">
        <v>15</v>
      </c>
    </row>
    <row r="230" spans="2:7" ht="47.25" customHeight="1" x14ac:dyDescent="0.2"/>
    <row r="231" spans="2:7" x14ac:dyDescent="0.2">
      <c r="B231" s="63" t="s">
        <v>102</v>
      </c>
      <c r="C231" s="64">
        <v>2025</v>
      </c>
      <c r="D231" s="64">
        <v>2026</v>
      </c>
      <c r="E231" s="64">
        <v>2027</v>
      </c>
    </row>
    <row r="232" spans="2:7" ht="36" x14ac:dyDescent="0.2">
      <c r="B232" s="65" t="s">
        <v>3</v>
      </c>
      <c r="C232" s="66">
        <f>+C234+C235+C236+C237+C238+C239</f>
        <v>14581.800000000001</v>
      </c>
      <c r="D232" s="66">
        <f>+D234+D235+D236+D237+D238+D239</f>
        <v>13721.300000000001</v>
      </c>
      <c r="E232" s="66">
        <f>+E234+E235+E236+E237+E238+E239</f>
        <v>14962.300000000003</v>
      </c>
      <c r="F232" s="30"/>
    </row>
    <row r="233" spans="2:7" x14ac:dyDescent="0.2">
      <c r="B233" s="67" t="s">
        <v>4</v>
      </c>
      <c r="C233" s="68"/>
      <c r="D233" s="68"/>
      <c r="E233" s="68"/>
    </row>
    <row r="234" spans="2:7" ht="39" customHeight="1" x14ac:dyDescent="0.2">
      <c r="B234" s="69" t="s">
        <v>10</v>
      </c>
      <c r="C234" s="72">
        <f>+D9+D14+D26+D31+D37+D43+D48+D54+D70+D76+D81+D88+D95+D99+D105+D118+D124+D141+D146+D152+D173+D186+D198+D212+D136+D160+D219+D130+D205+D111+D166</f>
        <v>9864.5000000000018</v>
      </c>
      <c r="D234" s="72">
        <f t="shared" ref="D234:E234" si="31">+E9+E14+E26+E31+E37+E43+E48+E54+E70+E76+E81+E88+E95+E99+E105+E118+E124+E141+E146+E152+E173+E186+E198+E212+E136+E160+E219+E130+E205+E111+E166</f>
        <v>9199.6</v>
      </c>
      <c r="E234" s="72">
        <f t="shared" si="31"/>
        <v>10204.600000000002</v>
      </c>
    </row>
    <row r="235" spans="2:7" ht="24" x14ac:dyDescent="0.2">
      <c r="B235" s="69" t="s">
        <v>103</v>
      </c>
      <c r="C235" s="72">
        <f>SUM(D154+D113+D90+D83)</f>
        <v>377</v>
      </c>
      <c r="D235" s="72">
        <f t="shared" ref="D235:E235" si="32">SUM(E154+E113+E90+E83)</f>
        <v>382</v>
      </c>
      <c r="E235" s="72">
        <f t="shared" si="32"/>
        <v>388</v>
      </c>
    </row>
    <row r="236" spans="2:7" ht="22.15" customHeight="1" x14ac:dyDescent="0.2">
      <c r="B236" s="69" t="s">
        <v>9</v>
      </c>
      <c r="C236" s="72">
        <f>+D39+D84+D91+D101+D156+D137+D142+D50+D27+D77+D120+D222+D215+D162+D126+D168+D10</f>
        <v>1340.8999999999999</v>
      </c>
      <c r="D236" s="72">
        <f t="shared" ref="D236:E236" si="33">+E39+E84+E91+E101+E156+E137+E142+E50+E27+E77+E120+E222+E215+E162+E126+E168</f>
        <v>0</v>
      </c>
      <c r="E236" s="72">
        <f t="shared" si="33"/>
        <v>0</v>
      </c>
    </row>
    <row r="237" spans="2:7" x14ac:dyDescent="0.2">
      <c r="B237" s="69" t="s">
        <v>104</v>
      </c>
      <c r="C237" s="72"/>
      <c r="D237" s="70"/>
      <c r="E237" s="70"/>
    </row>
    <row r="238" spans="2:7" ht="36" x14ac:dyDescent="0.2">
      <c r="B238" s="69" t="s">
        <v>13</v>
      </c>
      <c r="C238" s="72">
        <f>+D38+D49+D71+D64+D59+D89+D100+D106+D112+D131+D147+D153+D174+D187+D32+D220+D199+D213+D206</f>
        <v>2662.8</v>
      </c>
      <c r="D238" s="72">
        <f>+E38+E49+E71+E64+E59+E89+E100+E106+E112+E131+E147+E153+E174+E187+E32+E220+E199+E213+E206</f>
        <v>2337</v>
      </c>
      <c r="E238" s="72">
        <f t="shared" ref="E238" si="34">+F38+F49+F71+F64+F59+F89+F100+F106+F112+F131+F147+F153+F174+F187+F32+F220+F199+F213+F206</f>
        <v>2358.5000000000005</v>
      </c>
    </row>
    <row r="239" spans="2:7" ht="36.75" customHeight="1" x14ac:dyDescent="0.2">
      <c r="B239" s="71" t="s">
        <v>14</v>
      </c>
      <c r="C239" s="72">
        <f>+D155+D175+D181+D188+D200+D207+D214+D221</f>
        <v>336.6</v>
      </c>
      <c r="D239" s="72">
        <f t="shared" ref="D239:E239" si="35">+E155+E175+E181+E188+E200+E207+E214+E221</f>
        <v>1802.7</v>
      </c>
      <c r="E239" s="72">
        <f t="shared" si="35"/>
        <v>2011.2</v>
      </c>
    </row>
  </sheetData>
  <customSheetViews>
    <customSheetView guid="{7DF8CCAF-0F3C-4640-9B35-C9D21DF8453E}" fitToPage="1" topLeftCell="A214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4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53:B55"/>
    <mergeCell ref="B197:B201"/>
    <mergeCell ref="B192:B194"/>
    <mergeCell ref="B228:G228"/>
    <mergeCell ref="B18:B21"/>
    <mergeCell ref="B226:G226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  <mergeCell ref="B75:B77"/>
    <mergeCell ref="B123:B126"/>
    <mergeCell ref="B151:B155"/>
    <mergeCell ref="B2:G2"/>
    <mergeCell ref="B227:G227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211:B215"/>
    <mergeCell ref="B204:B208"/>
    <mergeCell ref="B129:B132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7DF8CCAF-0F3C-4640-9B35-C9D21DF8453E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2025-08-25T07:17:57Z</dcterms:modified>
</cp:coreProperties>
</file>