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aiva.ulianskiene\Desktop\Ketv.pask_\2025\pirminis\"/>
    </mc:Choice>
  </mc:AlternateContent>
  <xr:revisionPtr revIDLastSave="0" documentId="13_ncr:1_{94DEB1DE-F67E-4BA5-80F2-096BC86626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2" r:id="rId1"/>
  </sheets>
  <calcPr calcId="181029"/>
</workbook>
</file>

<file path=xl/calcChain.xml><?xml version="1.0" encoding="utf-8"?>
<calcChain xmlns="http://schemas.openxmlformats.org/spreadsheetml/2006/main">
  <c r="I91" i="2" l="1"/>
  <c r="I90" i="2"/>
  <c r="M89" i="2"/>
  <c r="L89" i="2"/>
  <c r="L88" i="2" s="1"/>
  <c r="I88" i="2" s="1"/>
  <c r="K89" i="2"/>
  <c r="J89" i="2"/>
  <c r="M88" i="2"/>
  <c r="K88" i="2"/>
  <c r="J88" i="2"/>
  <c r="I87" i="2"/>
  <c r="I86" i="2"/>
  <c r="M85" i="2"/>
  <c r="L85" i="2"/>
  <c r="L84" i="2" s="1"/>
  <c r="K85" i="2"/>
  <c r="K84" i="2" s="1"/>
  <c r="J85" i="2"/>
  <c r="M84" i="2"/>
  <c r="M83" i="2" s="1"/>
  <c r="J84" i="2"/>
  <c r="J83" i="2"/>
  <c r="I82" i="2"/>
  <c r="J81" i="2"/>
  <c r="I80" i="2"/>
  <c r="I79" i="2"/>
  <c r="I78" i="2"/>
  <c r="I77" i="2"/>
  <c r="I76" i="2"/>
  <c r="I75" i="2"/>
  <c r="I74" i="2"/>
  <c r="I73" i="2"/>
  <c r="M72" i="2"/>
  <c r="L72" i="2"/>
  <c r="K72" i="2"/>
  <c r="K71" i="2" s="1"/>
  <c r="J72" i="2"/>
  <c r="M71" i="2"/>
  <c r="M81" i="2" s="1"/>
  <c r="L71" i="2"/>
  <c r="L81" i="2" s="1"/>
  <c r="J71" i="2"/>
  <c r="I70" i="2"/>
  <c r="I69" i="2"/>
  <c r="I68" i="2"/>
  <c r="I67" i="2"/>
  <c r="I66" i="2"/>
  <c r="M65" i="2"/>
  <c r="L65" i="2"/>
  <c r="K65" i="2"/>
  <c r="J65" i="2"/>
  <c r="I65" i="2" s="1"/>
  <c r="I64" i="2"/>
  <c r="I63" i="2"/>
  <c r="I62" i="2"/>
  <c r="M61" i="2"/>
  <c r="L61" i="2"/>
  <c r="K61" i="2"/>
  <c r="I60" i="2"/>
  <c r="I59" i="2"/>
  <c r="I58" i="2"/>
  <c r="I57" i="2"/>
  <c r="M56" i="2"/>
  <c r="L56" i="2"/>
  <c r="K56" i="2"/>
  <c r="I56" i="2" s="1"/>
  <c r="J56" i="2"/>
  <c r="I55" i="2"/>
  <c r="I54" i="2"/>
  <c r="I53" i="2"/>
  <c r="I52" i="2"/>
  <c r="I51" i="2"/>
  <c r="M50" i="2"/>
  <c r="M49" i="2" s="1"/>
  <c r="L50" i="2"/>
  <c r="K50" i="2"/>
  <c r="K49" i="2" s="1"/>
  <c r="J50" i="2"/>
  <c r="I50" i="2"/>
  <c r="L49" i="2"/>
  <c r="L48" i="2" s="1"/>
  <c r="J49" i="2"/>
  <c r="I47" i="2"/>
  <c r="I46" i="2"/>
  <c r="I45" i="2"/>
  <c r="I44" i="2"/>
  <c r="I43" i="2"/>
  <c r="I42" i="2"/>
  <c r="M41" i="2"/>
  <c r="L41" i="2"/>
  <c r="L40" i="2" s="1"/>
  <c r="K41" i="2"/>
  <c r="J41" i="2"/>
  <c r="I41" i="2" s="1"/>
  <c r="M40" i="2"/>
  <c r="K40" i="2"/>
  <c r="I39" i="2"/>
  <c r="I38" i="2"/>
  <c r="I37" i="2"/>
  <c r="I36" i="2"/>
  <c r="I35" i="2"/>
  <c r="M34" i="2"/>
  <c r="M33" i="2" s="1"/>
  <c r="M32" i="2" s="1"/>
  <c r="L34" i="2"/>
  <c r="L33" i="2" s="1"/>
  <c r="K34" i="2"/>
  <c r="J34" i="2"/>
  <c r="I34" i="2" s="1"/>
  <c r="K33" i="2"/>
  <c r="K32" i="2" s="1"/>
  <c r="I31" i="2"/>
  <c r="I30" i="2"/>
  <c r="M29" i="2"/>
  <c r="L29" i="2"/>
  <c r="K29" i="2"/>
  <c r="J29" i="2"/>
  <c r="I29" i="2" s="1"/>
  <c r="I28" i="2"/>
  <c r="I27" i="2"/>
  <c r="M26" i="2"/>
  <c r="L26" i="2"/>
  <c r="K26" i="2"/>
  <c r="J26" i="2"/>
  <c r="I26" i="2" s="1"/>
  <c r="I25" i="2"/>
  <c r="I24" i="2"/>
  <c r="M23" i="2"/>
  <c r="L23" i="2"/>
  <c r="K23" i="2"/>
  <c r="J23" i="2"/>
  <c r="I23" i="2"/>
  <c r="I21" i="2"/>
  <c r="I20" i="2"/>
  <c r="I19" i="2"/>
  <c r="M18" i="2"/>
  <c r="I18" i="2" s="1"/>
  <c r="L18" i="2"/>
  <c r="K18" i="2"/>
  <c r="J18" i="2"/>
  <c r="I17" i="2"/>
  <c r="I16" i="2"/>
  <c r="I15" i="2"/>
  <c r="I14" i="2"/>
  <c r="M13" i="2"/>
  <c r="L13" i="2"/>
  <c r="K13" i="2"/>
  <c r="J13" i="2"/>
  <c r="I13" i="2" s="1"/>
  <c r="M12" i="2"/>
  <c r="L12" i="2"/>
  <c r="K12" i="2"/>
  <c r="I11" i="2"/>
  <c r="M10" i="2"/>
  <c r="M9" i="2" s="1"/>
  <c r="L10" i="2"/>
  <c r="K10" i="2"/>
  <c r="K9" i="2" s="1"/>
  <c r="J10" i="2"/>
  <c r="I10" i="2"/>
  <c r="L9" i="2"/>
  <c r="I84" i="2" l="1"/>
  <c r="K83" i="2"/>
  <c r="I83" i="2" s="1"/>
  <c r="L83" i="2"/>
  <c r="I85" i="2"/>
  <c r="I89" i="2"/>
  <c r="K81" i="2"/>
  <c r="I71" i="2"/>
  <c r="I81" i="2"/>
  <c r="I72" i="2"/>
  <c r="J61" i="2"/>
  <c r="I61" i="2" s="1"/>
  <c r="K48" i="2"/>
  <c r="M48" i="2"/>
  <c r="I49" i="2"/>
  <c r="J48" i="2"/>
  <c r="K22" i="2"/>
  <c r="L32" i="2"/>
  <c r="L22" i="2" s="1"/>
  <c r="J40" i="2"/>
  <c r="I40" i="2" s="1"/>
  <c r="M22" i="2"/>
  <c r="J33" i="2"/>
  <c r="J12" i="2"/>
  <c r="I48" i="2" l="1"/>
  <c r="I33" i="2"/>
  <c r="J32" i="2"/>
  <c r="I12" i="2"/>
  <c r="J9" i="2"/>
  <c r="I9" i="2" s="1"/>
  <c r="J22" i="2" l="1"/>
  <c r="I22" i="2" s="1"/>
  <c r="I32" i="2"/>
</calcChain>
</file>

<file path=xl/sharedStrings.xml><?xml version="1.0" encoding="utf-8"?>
<sst xmlns="http://schemas.openxmlformats.org/spreadsheetml/2006/main" count="264" uniqueCount="96">
  <si>
    <t>(tūkst.eur)</t>
  </si>
  <si>
    <t>Pajamų klasifikacijos kodas</t>
  </si>
  <si>
    <t>Pavadinimas</t>
  </si>
  <si>
    <t>Eil. Nr.</t>
  </si>
  <si>
    <t>Patvirtintas planas</t>
  </si>
  <si>
    <t>iš to skaičiaus ketvirčiais</t>
  </si>
  <si>
    <t>I</t>
  </si>
  <si>
    <t>II</t>
  </si>
  <si>
    <t>III</t>
  </si>
  <si>
    <t>IV</t>
  </si>
  <si>
    <t>Mokesčiai  (2+4+10)</t>
  </si>
  <si>
    <t xml:space="preserve">Pajamų ir pelno mokesčiai </t>
  </si>
  <si>
    <t>Gyventojų pajamų mokestis</t>
  </si>
  <si>
    <t>1</t>
  </si>
  <si>
    <t>3</t>
  </si>
  <si>
    <t xml:space="preserve">Turto mokesčiai </t>
  </si>
  <si>
    <t>Žemės mokestis</t>
  </si>
  <si>
    <t>Fizinių asmenų žemės mokestis</t>
  </si>
  <si>
    <t>Juridinių asmenų žemės mokestis</t>
  </si>
  <si>
    <t>2</t>
  </si>
  <si>
    <t xml:space="preserve">Paveldimo turto mokestis </t>
  </si>
  <si>
    <t xml:space="preserve">Nekilnojamojo turto mokestis </t>
  </si>
  <si>
    <t>4</t>
  </si>
  <si>
    <t xml:space="preserve">Prekių ir paslaugų mokesčiai </t>
  </si>
  <si>
    <t>Loterijų ir lošimų mokesčiai</t>
  </si>
  <si>
    <t>Mokesčiai už aplinkos teršimą</t>
  </si>
  <si>
    <t>Kiti mokesčiai</t>
  </si>
  <si>
    <t>Dotacijos (15+18+21+24)</t>
  </si>
  <si>
    <t xml:space="preserve">Dotacijos iš užsienio šalių </t>
  </si>
  <si>
    <t>Dotacijos iš užsienio šalių einamiesiems tikslams</t>
  </si>
  <si>
    <t>Dotacijos iš užsienio šalių turtui įsigyti</t>
  </si>
  <si>
    <t xml:space="preserve">Dotacijos iš tarptautinių organizacijų </t>
  </si>
  <si>
    <t>Dotacijos iš tarptautinių organizacijų einamiesiems tikslams</t>
  </si>
  <si>
    <t>Dotacijos iš trptautinių organizacijų turtui įsigyti</t>
  </si>
  <si>
    <t>Europos Sąjungos finansinės paramos lėšos</t>
  </si>
  <si>
    <t>Europos Sąjungos finansinės paramos lėšos einamiesiems tikslams</t>
  </si>
  <si>
    <t>Europos Sąjungos finansinės paramos lėšos turtui įsigyti</t>
  </si>
  <si>
    <t xml:space="preserve">Dotacijos iš kitų valdžios sektoriaus subjektų   </t>
  </si>
  <si>
    <t xml:space="preserve">Dotacijos iš kitų valdžios sektoriaus subjektų einamiesiems tikslams </t>
  </si>
  <si>
    <t>Speciali tikslinė dotacija savivaldybėms einamiesiems tikslams -iš viso (27+28+29)</t>
  </si>
  <si>
    <t>Valstybinėms (valstybės perduotoms savivaldybėms) funkcijoms atlikti</t>
  </si>
  <si>
    <t>Mokinio krepšeliui finansuoti</t>
  </si>
  <si>
    <t>Kita tikslinė dotacija</t>
  </si>
  <si>
    <t xml:space="preserve">Dotacija savivaldybėms iš Europos Sąjungos, kitos tarptaitinės finansinės paramos ir bendrojo finansavimo lėšų einamiesiems tikslams </t>
  </si>
  <si>
    <t>Kitos dotacijos einamiesiems tikslams</t>
  </si>
  <si>
    <t xml:space="preserve">Dotacijos iš kitų valdžios sektoriaus subjektų turtui įsigyti </t>
  </si>
  <si>
    <t>Speciali tikslinė dotacija savivaldybėms turtui įsigyti - iš viso (34+35+36+37)</t>
  </si>
  <si>
    <t>Valstybinėms (perduotoms savivaldybėms) funkcijoms atlikti</t>
  </si>
  <si>
    <t>Ilgalaikiam materialiajam ir nematerialiajam turtui įsigyti</t>
  </si>
  <si>
    <t>Dotacija savivaldybėms iš Europos Sąjungos, kitos tarptautinės finansinės paramos ir bendrojo finansavimo lėšų turtui įsigyti</t>
  </si>
  <si>
    <t xml:space="preserve">Kitos dotacijos turtui įsigyti  </t>
  </si>
  <si>
    <t>Kitos pajamos  (41+53+61+62)</t>
  </si>
  <si>
    <t xml:space="preserve">Turto pajamos </t>
  </si>
  <si>
    <t xml:space="preserve">Palūkanos  </t>
  </si>
  <si>
    <t>Palūkanos už paskolas</t>
  </si>
  <si>
    <t>Palūkanos už indėlius, depozitus ir sąskaitų likučius</t>
  </si>
  <si>
    <t>Palūkanos už vertybinius popierius (išskyrus akcijas)</t>
  </si>
  <si>
    <t>Dividendai ir kitos pelno įmokos</t>
  </si>
  <si>
    <t xml:space="preserve">Nuomos mokestis už valstybinę žemę </t>
  </si>
  <si>
    <t>Mokesčiai už valstybinius gamtos išteklius</t>
  </si>
  <si>
    <t>Mokestis už medžiojamųjų gyvūnų išteklius</t>
  </si>
  <si>
    <t>Kiti mokesčiai už valstybinius gamtos išteklius</t>
  </si>
  <si>
    <t>Angliavandenilių išteklių mokestis</t>
  </si>
  <si>
    <t>Mokestis už valstybės turto naudojimą patikėjimo teise</t>
  </si>
  <si>
    <t>Pajamos už prekes ir paslaugas</t>
  </si>
  <si>
    <t xml:space="preserve">Biudžetinių įstaigų pajamos už prekes ir paslaugas </t>
  </si>
  <si>
    <t>Pajamos už ilgalaikio ir trumpalaikio materialiojo turto nuomą</t>
  </si>
  <si>
    <t>Įmokos už išlaikymą švietimo, socialinės apsaugos ir kitose įstaigose</t>
  </si>
  <si>
    <t>Rinkliavos</t>
  </si>
  <si>
    <t>Valstybės rinkliava</t>
  </si>
  <si>
    <t>Vietinė rinkliava</t>
  </si>
  <si>
    <t>Kitos pajamos</t>
  </si>
  <si>
    <t>Pajamos iš baudų, konfiskuoto turto ir kitų netesybų</t>
  </si>
  <si>
    <t>Kitos neišvardytos pajamos</t>
  </si>
  <si>
    <t>Materialiojo ir nematerialiojo turto realizavimo pajamos (64+70+71+72)</t>
  </si>
  <si>
    <t xml:space="preserve">Ilgalaikio materialiojo turto realizavimo pajamos </t>
  </si>
  <si>
    <t xml:space="preserve">Žemės realizavimo pajamos </t>
  </si>
  <si>
    <t>Pastatų ir statinių realizavimo pajamos</t>
  </si>
  <si>
    <t>Mašinų ir įrenginių realizavimo pajamos</t>
  </si>
  <si>
    <t>Kultūros ir kitų vertybių realizavimo pajamos</t>
  </si>
  <si>
    <t>Kito ilgalaikio materialiojo turto realizavimo pajamos</t>
  </si>
  <si>
    <t>Nematerialiojo turto realizavimo pajamos</t>
  </si>
  <si>
    <t>Atsargų realizavimo pajamos</t>
  </si>
  <si>
    <t>Biologinio turto ir žemės gelmių realizavimo pajamos</t>
  </si>
  <si>
    <t>IŠ VISO PAJAMŲ (1+14+40+63)</t>
  </si>
  <si>
    <t xml:space="preserve">Finansinio turto sumažėjimo pajamos (finansinio turto pardavimo pajamos/ grįžusios finansinės investicijos) </t>
  </si>
  <si>
    <t xml:space="preserve">Finansinių įsipareigojimų prisiėmino pajamos (skolinimasis) (77+81) </t>
  </si>
  <si>
    <t>Vidaus finansinių įsipareigojimų prisiėmimo pajamos (pasiskolinta iš kreditorių rezidentų)</t>
  </si>
  <si>
    <t>Paskolos (gautos)</t>
  </si>
  <si>
    <t>Trumpalaikės paskolos (gautos)</t>
  </si>
  <si>
    <t>Ilgalaikės paskolos (gautos)</t>
  </si>
  <si>
    <t>PATVIRTINTA</t>
  </si>
  <si>
    <t xml:space="preserve">Panevėžio rajono savivaldybės 
mero
2025 m. balandžio      d. potvarkiu Nr. </t>
  </si>
  <si>
    <t>PANEVĖŽIO RAJONO SAVIVALDYBĖS 2025 METŲ BIUDŽETO PAJAMŲ PASKIRSTYMAS 
KETVIRČIAIS</t>
  </si>
  <si>
    <t>Užsienio finansinių įsipareigojimų prisiėmimo pajamos (pasiskolinta iš kreditorių nerezidentų)</t>
  </si>
  <si>
    <t>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</si>
</sst>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8" x14ac:knownFonts="1">
    <font>
      <sz val="10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sz val="7"/>
      <name val="Times New Roman"/>
      <charset val="1"/>
    </font>
    <font>
      <b/>
      <sz val="9"/>
      <name val="Times New Roman"/>
      <charset val="1"/>
    </font>
    <font>
      <b/>
      <sz val="8"/>
      <name val="Times New Roman"/>
      <charset val="1"/>
    </font>
    <font>
      <b/>
      <sz val="7"/>
      <name val="Times New Roman"/>
      <charset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8"/>
      <name val="Times New Roman"/>
      <charset val="1"/>
    </font>
    <font>
      <i/>
      <sz val="8"/>
      <name val="Times New Roman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protection locked="0"/>
    </xf>
    <xf numFmtId="0" fontId="1" fillId="0" borderId="0">
      <alignment vertical="top"/>
      <protection locked="0"/>
    </xf>
  </cellStyleXfs>
  <cellXfs count="102">
    <xf numFmtId="0" fontId="1" fillId="0" borderId="0" xfId="0" applyFont="1" applyAlignment="1">
      <alignment vertical="top"/>
      <protection locked="0"/>
    </xf>
    <xf numFmtId="0" fontId="2" fillId="0" borderId="0" xfId="0" applyFont="1" applyProtection="1"/>
    <xf numFmtId="49" fontId="3" fillId="0" borderId="0" xfId="0" applyNumberFormat="1" applyFont="1" applyAlignment="1" applyProtection="1">
      <alignment horizontal="right"/>
    </xf>
    <xf numFmtId="3" fontId="7" fillId="0" borderId="2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left" vertical="center" wrapText="1"/>
    </xf>
    <xf numFmtId="3" fontId="8" fillId="0" borderId="2" xfId="0" applyNumberFormat="1" applyFont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3" fontId="8" fillId="0" borderId="3" xfId="0" applyNumberFormat="1" applyFont="1" applyBorder="1" applyAlignment="1" applyProtection="1">
      <alignment horizontal="center" vertical="center" wrapText="1"/>
    </xf>
    <xf numFmtId="3" fontId="3" fillId="0" borderId="3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Alignment="1">
      <alignment horizontal="center"/>
      <protection locked="0"/>
    </xf>
    <xf numFmtId="0" fontId="9" fillId="0" borderId="0" xfId="0" applyFont="1" applyAlignment="1">
      <alignment vertical="top"/>
      <protection locked="0"/>
    </xf>
    <xf numFmtId="49" fontId="13" fillId="0" borderId="1" xfId="0" applyNumberFormat="1" applyFont="1" applyBorder="1" applyAlignment="1" applyProtection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/>
    </xf>
    <xf numFmtId="49" fontId="13" fillId="0" borderId="15" xfId="0" applyNumberFormat="1" applyFont="1" applyBorder="1" applyAlignment="1" applyProtection="1">
      <alignment horizontal="center" vertical="center"/>
    </xf>
    <xf numFmtId="3" fontId="7" fillId="0" borderId="16" xfId="0" applyNumberFormat="1" applyFont="1" applyBorder="1" applyAlignment="1" applyProtection="1">
      <alignment horizontal="center" vertical="center" wrapText="1"/>
    </xf>
    <xf numFmtId="3" fontId="7" fillId="0" borderId="17" xfId="0" applyNumberFormat="1" applyFont="1" applyBorder="1" applyAlignment="1" applyProtection="1">
      <alignment horizontal="center" vertical="center" wrapText="1"/>
    </xf>
    <xf numFmtId="3" fontId="3" fillId="0" borderId="17" xfId="0" applyNumberFormat="1" applyFont="1" applyBorder="1" applyAlignment="1" applyProtection="1">
      <alignment horizontal="center" vertical="center" wrapText="1"/>
    </xf>
    <xf numFmtId="3" fontId="3" fillId="0" borderId="16" xfId="0" applyNumberFormat="1" applyFont="1" applyBorder="1" applyAlignment="1" applyProtection="1">
      <alignment horizontal="center" vertical="center" wrapText="1"/>
    </xf>
    <xf numFmtId="3" fontId="5" fillId="0" borderId="17" xfId="0" applyNumberFormat="1" applyFont="1" applyBorder="1" applyAlignment="1" applyProtection="1">
      <alignment horizontal="center" vertical="center" wrapText="1"/>
    </xf>
    <xf numFmtId="3" fontId="7" fillId="0" borderId="18" xfId="0" applyNumberFormat="1" applyFont="1" applyBorder="1" applyAlignment="1" applyProtection="1">
      <alignment horizontal="center" vertical="center" wrapText="1"/>
    </xf>
    <xf numFmtId="3" fontId="7" fillId="0" borderId="19" xfId="0" applyNumberFormat="1" applyFont="1" applyBorder="1" applyAlignment="1" applyProtection="1">
      <alignment horizontal="center" vertical="center" wrapText="1"/>
    </xf>
    <xf numFmtId="3" fontId="3" fillId="0" borderId="19" xfId="0" applyNumberFormat="1" applyFont="1" applyBorder="1" applyAlignment="1" applyProtection="1">
      <alignment horizontal="center" vertical="center" wrapText="1"/>
    </xf>
    <xf numFmtId="49" fontId="7" fillId="0" borderId="19" xfId="0" applyNumberFormat="1" applyFont="1" applyBorder="1" applyAlignment="1" applyProtection="1">
      <alignment horizontal="left" vertical="center" wrapText="1"/>
    </xf>
    <xf numFmtId="3" fontId="8" fillId="0" borderId="19" xfId="0" applyNumberFormat="1" applyFont="1" applyBorder="1" applyAlignment="1" applyProtection="1">
      <alignment horizontal="center" vertical="center" wrapText="1"/>
    </xf>
    <xf numFmtId="49" fontId="7" fillId="0" borderId="20" xfId="0" applyNumberFormat="1" applyFont="1" applyBorder="1" applyAlignment="1" applyProtection="1">
      <alignment horizontal="left" vertical="center" wrapText="1"/>
    </xf>
    <xf numFmtId="3" fontId="8" fillId="0" borderId="20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top" wrapText="1"/>
      <protection locked="0"/>
    </xf>
    <xf numFmtId="0" fontId="10" fillId="0" borderId="0" xfId="0" applyFont="1" applyAlignment="1">
      <alignment horizontal="center" vertical="top"/>
      <protection locked="0"/>
    </xf>
    <xf numFmtId="0" fontId="11" fillId="0" borderId="0" xfId="0" applyFont="1" applyAlignment="1">
      <alignment horizontal="left" vertical="top" wrapText="1"/>
      <protection locked="0"/>
    </xf>
    <xf numFmtId="0" fontId="11" fillId="0" borderId="0" xfId="0" applyFont="1" applyAlignment="1">
      <alignment horizontal="left" vertical="top"/>
      <protection locked="0"/>
    </xf>
    <xf numFmtId="0" fontId="1" fillId="0" borderId="8" xfId="0" applyFont="1" applyBorder="1" applyAlignment="1">
      <alignment horizontal="center" vertical="top"/>
      <protection locked="0"/>
    </xf>
    <xf numFmtId="49" fontId="3" fillId="0" borderId="0" xfId="0" applyNumberFormat="1" applyFont="1" applyAlignment="1" applyProtection="1">
      <alignment horizontal="center" vertical="top"/>
    </xf>
    <xf numFmtId="49" fontId="5" fillId="0" borderId="0" xfId="0" applyNumberFormat="1" applyFont="1" applyAlignment="1" applyProtection="1">
      <alignment horizontal="right"/>
    </xf>
    <xf numFmtId="49" fontId="12" fillId="0" borderId="7" xfId="0" applyNumberFormat="1" applyFont="1" applyBorder="1" applyAlignment="1" applyProtection="1">
      <alignment horizontal="center" vertical="center" wrapText="1"/>
    </xf>
    <xf numFmtId="49" fontId="12" fillId="0" borderId="8" xfId="0" applyNumberFormat="1" applyFont="1" applyBorder="1" applyAlignment="1" applyProtection="1">
      <alignment horizontal="center" vertical="center" wrapText="1"/>
    </xf>
    <xf numFmtId="49" fontId="12" fillId="0" borderId="9" xfId="0" applyNumberFormat="1" applyFont="1" applyBorder="1" applyAlignment="1" applyProtection="1">
      <alignment horizontal="center" vertical="center" wrapText="1"/>
    </xf>
    <xf numFmtId="49" fontId="12" fillId="0" borderId="14" xfId="0" applyNumberFormat="1" applyFont="1" applyBorder="1" applyAlignment="1" applyProtection="1">
      <alignment horizontal="center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 vertical="center" textRotation="90" wrapText="1"/>
    </xf>
    <xf numFmtId="0" fontId="14" fillId="0" borderId="4" xfId="0" applyFont="1" applyBorder="1" applyProtection="1"/>
    <xf numFmtId="49" fontId="12" fillId="0" borderId="10" xfId="0" applyNumberFormat="1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 wrapText="1"/>
    </xf>
    <xf numFmtId="49" fontId="13" fillId="0" borderId="11" xfId="0" applyNumberFormat="1" applyFont="1" applyBorder="1" applyAlignment="1" applyProtection="1">
      <alignment horizontal="center" vertical="center"/>
    </xf>
    <xf numFmtId="49" fontId="13" fillId="0" borderId="12" xfId="0" applyNumberFormat="1" applyFont="1" applyBorder="1" applyAlignment="1" applyProtection="1">
      <alignment horizontal="center" vertical="center"/>
    </xf>
    <xf numFmtId="49" fontId="13" fillId="0" borderId="13" xfId="0" applyNumberFormat="1" applyFont="1" applyBorder="1" applyAlignment="1" applyProtection="1">
      <alignment horizontal="center" vertical="center"/>
    </xf>
    <xf numFmtId="3" fontId="7" fillId="0" borderId="21" xfId="0" applyNumberFormat="1" applyFont="1" applyBorder="1" applyAlignment="1" applyProtection="1">
      <alignment horizontal="center" vertical="center" wrapText="1"/>
    </xf>
    <xf numFmtId="3" fontId="7" fillId="0" borderId="22" xfId="0" applyNumberFormat="1" applyFont="1" applyBorder="1" applyAlignment="1" applyProtection="1">
      <alignment horizontal="center" vertical="center" wrapText="1"/>
    </xf>
    <xf numFmtId="3" fontId="7" fillId="0" borderId="23" xfId="0" applyNumberFormat="1" applyFont="1" applyBorder="1" applyAlignment="1" applyProtection="1">
      <alignment horizontal="center" vertical="center" wrapText="1"/>
    </xf>
    <xf numFmtId="164" fontId="7" fillId="0" borderId="24" xfId="1" applyNumberFormat="1" applyFont="1" applyBorder="1" applyAlignment="1" applyProtection="1">
      <alignment horizontal="right" vertical="center" wrapText="1"/>
    </xf>
    <xf numFmtId="164" fontId="7" fillId="0" borderId="25" xfId="1" applyNumberFormat="1" applyFont="1" applyBorder="1" applyAlignment="1" applyProtection="1">
      <alignment horizontal="right" vertical="center"/>
    </xf>
    <xf numFmtId="164" fontId="7" fillId="0" borderId="24" xfId="1" applyNumberFormat="1" applyFont="1" applyBorder="1" applyAlignment="1" applyProtection="1">
      <alignment horizontal="right" vertical="center"/>
    </xf>
    <xf numFmtId="164" fontId="3" fillId="0" borderId="24" xfId="1" applyNumberFormat="1" applyFont="1" applyBorder="1" applyAlignment="1" applyProtection="1">
      <alignment horizontal="right" vertical="center" wrapText="1"/>
    </xf>
    <xf numFmtId="164" fontId="3" fillId="0" borderId="24" xfId="1" applyNumberFormat="1" applyFont="1" applyBorder="1" applyAlignment="1">
      <alignment horizontal="right" vertical="center"/>
      <protection locked="0"/>
    </xf>
    <xf numFmtId="164" fontId="3" fillId="0" borderId="24" xfId="1" applyNumberFormat="1" applyFont="1" applyBorder="1" applyAlignment="1" applyProtection="1">
      <alignment horizontal="right" vertical="center"/>
    </xf>
    <xf numFmtId="164" fontId="7" fillId="0" borderId="24" xfId="1" applyNumberFormat="1" applyFont="1" applyBorder="1" applyAlignment="1">
      <alignment horizontal="right" vertical="center"/>
      <protection locked="0"/>
    </xf>
    <xf numFmtId="3" fontId="7" fillId="0" borderId="24" xfId="1" applyNumberFormat="1" applyFont="1" applyBorder="1" applyAlignment="1" applyProtection="1">
      <alignment horizontal="center" vertical="center" wrapText="1"/>
    </xf>
    <xf numFmtId="3" fontId="7" fillId="0" borderId="24" xfId="1" applyNumberFormat="1" applyFont="1" applyBorder="1" applyAlignment="1" applyProtection="1">
      <alignment horizontal="center" vertical="center"/>
    </xf>
    <xf numFmtId="49" fontId="16" fillId="0" borderId="24" xfId="1" applyNumberFormat="1" applyFont="1" applyBorder="1" applyAlignment="1" applyProtection="1">
      <alignment horizontal="left" vertical="center" wrapText="1"/>
    </xf>
    <xf numFmtId="3" fontId="8" fillId="0" borderId="24" xfId="1" applyNumberFormat="1" applyFont="1" applyBorder="1" applyAlignment="1" applyProtection="1">
      <alignment horizontal="center" vertical="center" wrapText="1"/>
    </xf>
    <xf numFmtId="3" fontId="6" fillId="0" borderId="24" xfId="1" applyNumberFormat="1" applyFont="1" applyBorder="1" applyAlignment="1" applyProtection="1">
      <alignment horizontal="center" vertical="center" wrapText="1"/>
    </xf>
    <xf numFmtId="3" fontId="3" fillId="0" borderId="24" xfId="1" applyNumberFormat="1" applyFont="1" applyBorder="1" applyAlignment="1" applyProtection="1">
      <alignment horizontal="center" vertical="center" wrapText="1"/>
    </xf>
    <xf numFmtId="49" fontId="17" fillId="0" borderId="24" xfId="1" applyNumberFormat="1" applyFont="1" applyBorder="1" applyAlignment="1" applyProtection="1">
      <alignment horizontal="left" vertical="center" wrapText="1"/>
    </xf>
    <xf numFmtId="3" fontId="5" fillId="0" borderId="24" xfId="1" applyNumberFormat="1" applyFont="1" applyBorder="1" applyAlignment="1" applyProtection="1">
      <alignment horizontal="center" vertical="center" wrapText="1"/>
    </xf>
    <xf numFmtId="3" fontId="3" fillId="0" borderId="24" xfId="1" applyNumberFormat="1" applyFont="1" applyBorder="1" applyAlignment="1" applyProtection="1">
      <alignment horizontal="center" vertical="center"/>
    </xf>
    <xf numFmtId="164" fontId="7" fillId="0" borderId="26" xfId="1" applyNumberFormat="1" applyFont="1" applyBorder="1" applyAlignment="1" applyProtection="1">
      <alignment horizontal="right" vertical="center"/>
    </xf>
    <xf numFmtId="164" fontId="7" fillId="0" borderId="27" xfId="1" applyNumberFormat="1" applyFont="1" applyBorder="1" applyAlignment="1" applyProtection="1">
      <alignment horizontal="right" vertical="center"/>
    </xf>
    <xf numFmtId="164" fontId="3" fillId="0" borderId="27" xfId="1" applyNumberFormat="1" applyFont="1" applyBorder="1" applyAlignment="1">
      <alignment horizontal="right" vertical="center"/>
      <protection locked="0"/>
    </xf>
    <xf numFmtId="164" fontId="3" fillId="0" borderId="27" xfId="1" applyNumberFormat="1" applyFont="1" applyBorder="1" applyAlignment="1" applyProtection="1">
      <alignment horizontal="right" vertical="center"/>
    </xf>
    <xf numFmtId="164" fontId="7" fillId="0" borderId="27" xfId="1" applyNumberFormat="1" applyFont="1" applyBorder="1" applyAlignment="1">
      <alignment horizontal="right" vertical="center"/>
      <protection locked="0"/>
    </xf>
    <xf numFmtId="3" fontId="6" fillId="0" borderId="28" xfId="1" applyNumberFormat="1" applyFont="1" applyBorder="1" applyAlignment="1" applyProtection="1">
      <alignment horizontal="center" vertical="center" wrapText="1"/>
    </xf>
    <xf numFmtId="3" fontId="3" fillId="0" borderId="28" xfId="1" applyNumberFormat="1" applyFont="1" applyBorder="1" applyAlignment="1" applyProtection="1">
      <alignment horizontal="center" vertical="center" wrapText="1"/>
    </xf>
    <xf numFmtId="3" fontId="3" fillId="0" borderId="28" xfId="1" applyNumberFormat="1" applyFont="1" applyBorder="1" applyAlignment="1" applyProtection="1">
      <alignment horizontal="center" vertical="center"/>
    </xf>
    <xf numFmtId="3" fontId="7" fillId="0" borderId="28" xfId="1" applyNumberFormat="1" applyFont="1" applyBorder="1" applyAlignment="1" applyProtection="1">
      <alignment horizontal="center" vertical="center"/>
    </xf>
    <xf numFmtId="3" fontId="3" fillId="0" borderId="29" xfId="1" applyNumberFormat="1" applyFont="1" applyBorder="1" applyAlignment="1" applyProtection="1">
      <alignment horizontal="center" vertical="center"/>
    </xf>
    <xf numFmtId="3" fontId="3" fillId="0" borderId="30" xfId="1" applyNumberFormat="1" applyFont="1" applyBorder="1" applyAlignment="1" applyProtection="1">
      <alignment horizontal="center" vertical="center"/>
    </xf>
    <xf numFmtId="49" fontId="17" fillId="0" borderId="30" xfId="1" applyNumberFormat="1" applyFont="1" applyBorder="1" applyAlignment="1" applyProtection="1">
      <alignment horizontal="left" vertical="center" wrapText="1"/>
    </xf>
    <xf numFmtId="3" fontId="5" fillId="0" borderId="30" xfId="1" applyNumberFormat="1" applyFont="1" applyBorder="1" applyAlignment="1" applyProtection="1">
      <alignment horizontal="center" vertical="center" wrapText="1"/>
    </xf>
    <xf numFmtId="164" fontId="3" fillId="0" borderId="30" xfId="1" applyNumberFormat="1" applyFont="1" applyBorder="1" applyAlignment="1" applyProtection="1">
      <alignment horizontal="right" vertical="center" wrapText="1"/>
    </xf>
    <xf numFmtId="164" fontId="3" fillId="0" borderId="30" xfId="1" applyNumberFormat="1" applyFont="1" applyBorder="1" applyAlignment="1">
      <alignment horizontal="right" vertical="center"/>
      <protection locked="0"/>
    </xf>
    <xf numFmtId="164" fontId="3" fillId="0" borderId="31" xfId="1" applyNumberFormat="1" applyFont="1" applyBorder="1" applyAlignment="1">
      <alignment horizontal="right" vertical="center"/>
      <protection locked="0"/>
    </xf>
    <xf numFmtId="164" fontId="7" fillId="0" borderId="32" xfId="1" applyNumberFormat="1" applyFont="1" applyBorder="1" applyAlignment="1" applyProtection="1">
      <alignment horizontal="right" vertical="center" wrapText="1"/>
    </xf>
    <xf numFmtId="164" fontId="7" fillId="0" borderId="32" xfId="1" applyNumberFormat="1" applyFont="1" applyBorder="1" applyAlignment="1">
      <alignment horizontal="right" vertical="center"/>
      <protection locked="0"/>
    </xf>
    <xf numFmtId="164" fontId="7" fillId="0" borderId="33" xfId="1" applyNumberFormat="1" applyFont="1" applyBorder="1" applyAlignment="1">
      <alignment horizontal="right" vertical="center"/>
      <protection locked="0"/>
    </xf>
    <xf numFmtId="3" fontId="7" fillId="0" borderId="34" xfId="1" applyNumberFormat="1" applyFont="1" applyBorder="1" applyAlignment="1" applyProtection="1">
      <alignment horizontal="center" vertical="center" wrapText="1"/>
    </xf>
    <xf numFmtId="3" fontId="7" fillId="0" borderId="25" xfId="1" applyNumberFormat="1" applyFont="1" applyBorder="1" applyAlignment="1" applyProtection="1">
      <alignment horizontal="center" vertical="center" wrapText="1"/>
    </xf>
    <xf numFmtId="3" fontId="7" fillId="0" borderId="25" xfId="1" applyNumberFormat="1" applyFont="1" applyBorder="1" applyAlignment="1" applyProtection="1">
      <alignment horizontal="center" vertical="center"/>
    </xf>
    <xf numFmtId="3" fontId="7" fillId="0" borderId="25" xfId="1" applyNumberFormat="1" applyFont="1" applyBorder="1" applyAlignment="1" applyProtection="1">
      <alignment horizontal="right" vertical="center"/>
    </xf>
    <xf numFmtId="49" fontId="16" fillId="0" borderId="25" xfId="1" applyNumberFormat="1" applyFont="1" applyBorder="1" applyAlignment="1" applyProtection="1">
      <alignment horizontal="left" vertical="center" wrapText="1"/>
    </xf>
    <xf numFmtId="3" fontId="8" fillId="0" borderId="25" xfId="1" applyNumberFormat="1" applyFont="1" applyBorder="1" applyAlignment="1" applyProtection="1">
      <alignment horizontal="center" vertical="center" wrapText="1"/>
    </xf>
    <xf numFmtId="164" fontId="7" fillId="0" borderId="25" xfId="1" applyNumberFormat="1" applyFont="1" applyBorder="1" applyAlignment="1" applyProtection="1">
      <alignment horizontal="right" vertical="center" wrapText="1"/>
    </xf>
    <xf numFmtId="164" fontId="7" fillId="0" borderId="25" xfId="1" applyNumberFormat="1" applyFont="1" applyBorder="1" applyAlignment="1">
      <alignment horizontal="right" vertical="center"/>
      <protection locked="0"/>
    </xf>
    <xf numFmtId="164" fontId="7" fillId="0" borderId="26" xfId="1" applyNumberFormat="1" applyFont="1" applyBorder="1" applyAlignment="1">
      <alignment horizontal="right" vertical="center"/>
      <protection locked="0"/>
    </xf>
    <xf numFmtId="164" fontId="7" fillId="0" borderId="35" xfId="1" applyNumberFormat="1" applyFont="1" applyBorder="1" applyAlignment="1" applyProtection="1">
      <alignment horizontal="right" vertical="center" wrapText="1"/>
    </xf>
    <xf numFmtId="164" fontId="7" fillId="0" borderId="35" xfId="1" applyNumberFormat="1" applyFont="1" applyBorder="1" applyAlignment="1" applyProtection="1">
      <alignment horizontal="right" vertical="center"/>
    </xf>
    <xf numFmtId="164" fontId="7" fillId="0" borderId="36" xfId="1" applyNumberFormat="1" applyFont="1" applyBorder="1" applyAlignment="1" applyProtection="1">
      <alignment horizontal="right" vertical="center"/>
    </xf>
  </cellXfs>
  <cellStyles count="2">
    <cellStyle name="Įprastas" xfId="0" builtinId="0"/>
    <cellStyle name="Normal" xfId="1" xr:uid="{3EFB1BD6-B30A-47E2-A234-6950CC0BC59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4646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2"/>
  <sheetViews>
    <sheetView tabSelected="1" topLeftCell="A73" workbookViewId="0">
      <selection activeCell="J96" sqref="J96:J97"/>
    </sheetView>
  </sheetViews>
  <sheetFormatPr defaultRowHeight="12.75" x14ac:dyDescent="0.2"/>
  <cols>
    <col min="1" max="6" width="1.85546875" bestFit="1" customWidth="1"/>
    <col min="7" max="7" width="40.7109375" customWidth="1"/>
    <col min="8" max="8" width="4.7109375" customWidth="1"/>
  </cols>
  <sheetData>
    <row r="1" spans="1:13" ht="15" x14ac:dyDescent="0.2">
      <c r="K1" s="14" t="s">
        <v>91</v>
      </c>
    </row>
    <row r="2" spans="1:13" ht="65.25" customHeight="1" x14ac:dyDescent="0.2">
      <c r="K2" s="32" t="s">
        <v>92</v>
      </c>
      <c r="L2" s="33"/>
      <c r="M2" s="33"/>
    </row>
    <row r="4" spans="1:13" ht="33" customHeight="1" x14ac:dyDescent="0.2">
      <c r="A4" s="30" t="s">
        <v>93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3" x14ac:dyDescent="0.2">
      <c r="A6" s="35"/>
      <c r="B6" s="35"/>
      <c r="C6" s="35"/>
      <c r="D6" s="35"/>
      <c r="E6" s="35"/>
      <c r="F6" s="35"/>
      <c r="G6" s="35"/>
      <c r="H6" s="1"/>
      <c r="I6" s="1"/>
      <c r="J6" s="13"/>
      <c r="K6" s="2"/>
      <c r="L6" s="36" t="s">
        <v>0</v>
      </c>
      <c r="M6" s="36"/>
    </row>
    <row r="7" spans="1:13" x14ac:dyDescent="0.2">
      <c r="A7" s="37" t="s">
        <v>1</v>
      </c>
      <c r="B7" s="38"/>
      <c r="C7" s="38"/>
      <c r="D7" s="38"/>
      <c r="E7" s="38"/>
      <c r="F7" s="39"/>
      <c r="G7" s="43" t="s">
        <v>2</v>
      </c>
      <c r="H7" s="45" t="s">
        <v>3</v>
      </c>
      <c r="I7" s="47" t="s">
        <v>4</v>
      </c>
      <c r="J7" s="49" t="s">
        <v>5</v>
      </c>
      <c r="K7" s="50"/>
      <c r="L7" s="50"/>
      <c r="M7" s="51"/>
    </row>
    <row r="8" spans="1:13" ht="21.75" customHeight="1" x14ac:dyDescent="0.2">
      <c r="A8" s="40"/>
      <c r="B8" s="41"/>
      <c r="C8" s="41"/>
      <c r="D8" s="41"/>
      <c r="E8" s="41"/>
      <c r="F8" s="42"/>
      <c r="G8" s="44"/>
      <c r="H8" s="46"/>
      <c r="I8" s="48"/>
      <c r="J8" s="15" t="s">
        <v>6</v>
      </c>
      <c r="K8" s="15" t="s">
        <v>7</v>
      </c>
      <c r="L8" s="16" t="s">
        <v>8</v>
      </c>
      <c r="M8" s="17" t="s">
        <v>9</v>
      </c>
    </row>
    <row r="9" spans="1:13" x14ac:dyDescent="0.2">
      <c r="A9" s="18">
        <v>1</v>
      </c>
      <c r="B9" s="3">
        <v>1</v>
      </c>
      <c r="C9" s="3"/>
      <c r="D9" s="3"/>
      <c r="E9" s="3"/>
      <c r="F9" s="3"/>
      <c r="G9" s="4" t="s">
        <v>10</v>
      </c>
      <c r="H9" s="5">
        <v>1</v>
      </c>
      <c r="I9" s="55">
        <f t="shared" ref="I9:I72" si="0">J9+K9+L9+M9</f>
        <v>42806</v>
      </c>
      <c r="J9" s="56">
        <f>J10+J12+J18</f>
        <v>9193.8000000000011</v>
      </c>
      <c r="K9" s="56">
        <f>K10+K12+K18</f>
        <v>11299.800000000001</v>
      </c>
      <c r="L9" s="56">
        <f>L10+L12+L18</f>
        <v>9626.6999999999989</v>
      </c>
      <c r="M9" s="71">
        <f>M10+M12+M18</f>
        <v>12685.699999999999</v>
      </c>
    </row>
    <row r="10" spans="1:13" x14ac:dyDescent="0.2">
      <c r="A10" s="19">
        <v>1</v>
      </c>
      <c r="B10" s="6">
        <v>1</v>
      </c>
      <c r="C10" s="6">
        <v>1</v>
      </c>
      <c r="D10" s="6"/>
      <c r="E10" s="6"/>
      <c r="F10" s="6"/>
      <c r="G10" s="7" t="s">
        <v>11</v>
      </c>
      <c r="H10" s="8">
        <v>2</v>
      </c>
      <c r="I10" s="55">
        <f t="shared" si="0"/>
        <v>41484</v>
      </c>
      <c r="J10" s="57">
        <f>J11</f>
        <v>8711.6</v>
      </c>
      <c r="K10" s="57">
        <f>K11</f>
        <v>11200.7</v>
      </c>
      <c r="L10" s="57">
        <f>L11</f>
        <v>9541.2999999999993</v>
      </c>
      <c r="M10" s="72">
        <f>M11</f>
        <v>12030.4</v>
      </c>
    </row>
    <row r="11" spans="1:13" x14ac:dyDescent="0.2">
      <c r="A11" s="20">
        <v>1</v>
      </c>
      <c r="B11" s="9">
        <v>1</v>
      </c>
      <c r="C11" s="9">
        <v>1</v>
      </c>
      <c r="D11" s="9">
        <v>1</v>
      </c>
      <c r="E11" s="9"/>
      <c r="F11" s="9"/>
      <c r="G11" s="10" t="s">
        <v>12</v>
      </c>
      <c r="H11" s="11">
        <v>3</v>
      </c>
      <c r="I11" s="58">
        <f t="shared" si="0"/>
        <v>41484</v>
      </c>
      <c r="J11" s="59">
        <v>8711.6</v>
      </c>
      <c r="K11" s="59">
        <v>11200.7</v>
      </c>
      <c r="L11" s="59">
        <v>9541.2999999999993</v>
      </c>
      <c r="M11" s="73">
        <v>12030.4</v>
      </c>
    </row>
    <row r="12" spans="1:13" x14ac:dyDescent="0.2">
      <c r="A12" s="19" t="s">
        <v>13</v>
      </c>
      <c r="B12" s="6" t="s">
        <v>13</v>
      </c>
      <c r="C12" s="6" t="s">
        <v>14</v>
      </c>
      <c r="D12" s="6"/>
      <c r="E12" s="6"/>
      <c r="F12" s="6"/>
      <c r="G12" s="7" t="s">
        <v>15</v>
      </c>
      <c r="H12" s="8">
        <v>4</v>
      </c>
      <c r="I12" s="55">
        <f t="shared" si="0"/>
        <v>1220</v>
      </c>
      <c r="J12" s="57">
        <f>J13+J16+J17</f>
        <v>380.20000000000005</v>
      </c>
      <c r="K12" s="57">
        <f>K13+K16+K17</f>
        <v>99.100000000000023</v>
      </c>
      <c r="L12" s="57">
        <f>L13+L16+L17</f>
        <v>85.4</v>
      </c>
      <c r="M12" s="72">
        <f>M13+M16+M17</f>
        <v>655.30000000000007</v>
      </c>
    </row>
    <row r="13" spans="1:13" x14ac:dyDescent="0.2">
      <c r="A13" s="20" t="s">
        <v>13</v>
      </c>
      <c r="B13" s="9" t="s">
        <v>13</v>
      </c>
      <c r="C13" s="9" t="s">
        <v>14</v>
      </c>
      <c r="D13" s="9" t="s">
        <v>13</v>
      </c>
      <c r="E13" s="9"/>
      <c r="F13" s="9"/>
      <c r="G13" s="10" t="s">
        <v>16</v>
      </c>
      <c r="H13" s="11">
        <v>5</v>
      </c>
      <c r="I13" s="58">
        <f t="shared" si="0"/>
        <v>860</v>
      </c>
      <c r="J13" s="60">
        <f>J14+J15</f>
        <v>151</v>
      </c>
      <c r="K13" s="60">
        <f>K14+K15</f>
        <v>74.300000000000011</v>
      </c>
      <c r="L13" s="60">
        <f>L14+L15</f>
        <v>60.2</v>
      </c>
      <c r="M13" s="74">
        <f>M14+M15</f>
        <v>574.5</v>
      </c>
    </row>
    <row r="14" spans="1:13" x14ac:dyDescent="0.2">
      <c r="A14" s="20">
        <v>1</v>
      </c>
      <c r="B14" s="9">
        <v>1</v>
      </c>
      <c r="C14" s="9">
        <v>3</v>
      </c>
      <c r="D14" s="9">
        <v>1</v>
      </c>
      <c r="E14" s="9">
        <v>1</v>
      </c>
      <c r="F14" s="9">
        <v>1</v>
      </c>
      <c r="G14" s="10" t="s">
        <v>17</v>
      </c>
      <c r="H14" s="11">
        <v>6</v>
      </c>
      <c r="I14" s="58">
        <f t="shared" si="0"/>
        <v>670</v>
      </c>
      <c r="J14" s="59">
        <v>120.3</v>
      </c>
      <c r="K14" s="59">
        <v>55.2</v>
      </c>
      <c r="L14" s="59">
        <v>46.9</v>
      </c>
      <c r="M14" s="73">
        <v>447.6</v>
      </c>
    </row>
    <row r="15" spans="1:13" x14ac:dyDescent="0.2">
      <c r="A15" s="20">
        <v>1</v>
      </c>
      <c r="B15" s="9">
        <v>1</v>
      </c>
      <c r="C15" s="9">
        <v>3</v>
      </c>
      <c r="D15" s="9">
        <v>1</v>
      </c>
      <c r="E15" s="9">
        <v>1</v>
      </c>
      <c r="F15" s="9">
        <v>2</v>
      </c>
      <c r="G15" s="10" t="s">
        <v>18</v>
      </c>
      <c r="H15" s="11">
        <v>7</v>
      </c>
      <c r="I15" s="58">
        <f t="shared" si="0"/>
        <v>190</v>
      </c>
      <c r="J15" s="59">
        <v>30.7</v>
      </c>
      <c r="K15" s="59">
        <v>19.100000000000001</v>
      </c>
      <c r="L15" s="59">
        <v>13.3</v>
      </c>
      <c r="M15" s="73">
        <v>126.9</v>
      </c>
    </row>
    <row r="16" spans="1:13" x14ac:dyDescent="0.2">
      <c r="A16" s="20" t="s">
        <v>13</v>
      </c>
      <c r="B16" s="9" t="s">
        <v>13</v>
      </c>
      <c r="C16" s="9" t="s">
        <v>14</v>
      </c>
      <c r="D16" s="9" t="s">
        <v>19</v>
      </c>
      <c r="E16" s="9"/>
      <c r="F16" s="9"/>
      <c r="G16" s="10" t="s">
        <v>20</v>
      </c>
      <c r="H16" s="11">
        <v>8</v>
      </c>
      <c r="I16" s="58">
        <f t="shared" si="0"/>
        <v>10</v>
      </c>
      <c r="J16" s="59">
        <v>1.9</v>
      </c>
      <c r="K16" s="59">
        <v>0.7</v>
      </c>
      <c r="L16" s="59">
        <v>0.7</v>
      </c>
      <c r="M16" s="73">
        <v>6.7</v>
      </c>
    </row>
    <row r="17" spans="1:13" x14ac:dyDescent="0.2">
      <c r="A17" s="20" t="s">
        <v>13</v>
      </c>
      <c r="B17" s="9" t="s">
        <v>13</v>
      </c>
      <c r="C17" s="9" t="s">
        <v>14</v>
      </c>
      <c r="D17" s="9" t="s">
        <v>14</v>
      </c>
      <c r="E17" s="9"/>
      <c r="F17" s="9"/>
      <c r="G17" s="10" t="s">
        <v>21</v>
      </c>
      <c r="H17" s="11">
        <v>9</v>
      </c>
      <c r="I17" s="58">
        <f t="shared" si="0"/>
        <v>350</v>
      </c>
      <c r="J17" s="59">
        <v>227.3</v>
      </c>
      <c r="K17" s="59">
        <v>24.1</v>
      </c>
      <c r="L17" s="59">
        <v>24.5</v>
      </c>
      <c r="M17" s="73">
        <v>74.099999999999994</v>
      </c>
    </row>
    <row r="18" spans="1:13" x14ac:dyDescent="0.2">
      <c r="A18" s="19" t="s">
        <v>13</v>
      </c>
      <c r="B18" s="6" t="s">
        <v>13</v>
      </c>
      <c r="C18" s="6" t="s">
        <v>22</v>
      </c>
      <c r="D18" s="6"/>
      <c r="E18" s="6"/>
      <c r="F18" s="6"/>
      <c r="G18" s="7" t="s">
        <v>23</v>
      </c>
      <c r="H18" s="8">
        <v>10</v>
      </c>
      <c r="I18" s="55">
        <f t="shared" si="0"/>
        <v>102</v>
      </c>
      <c r="J18" s="57">
        <f>J19+J20+J21</f>
        <v>102</v>
      </c>
      <c r="K18" s="57">
        <f>K19+K20+K21</f>
        <v>0</v>
      </c>
      <c r="L18" s="57">
        <f>L19+L20+L21</f>
        <v>0</v>
      </c>
      <c r="M18" s="72">
        <f>M19+M20+M21</f>
        <v>0</v>
      </c>
    </row>
    <row r="19" spans="1:13" x14ac:dyDescent="0.2">
      <c r="A19" s="20" t="s">
        <v>13</v>
      </c>
      <c r="B19" s="9" t="s">
        <v>13</v>
      </c>
      <c r="C19" s="9" t="s">
        <v>22</v>
      </c>
      <c r="D19" s="9">
        <v>5</v>
      </c>
      <c r="E19" s="9" t="s">
        <v>13</v>
      </c>
      <c r="F19" s="9">
        <v>1</v>
      </c>
      <c r="G19" s="10" t="s">
        <v>24</v>
      </c>
      <c r="H19" s="11">
        <v>11</v>
      </c>
      <c r="I19" s="58">
        <f t="shared" si="0"/>
        <v>0</v>
      </c>
      <c r="J19" s="59"/>
      <c r="K19" s="59"/>
      <c r="L19" s="59"/>
      <c r="M19" s="73"/>
    </row>
    <row r="20" spans="1:13" x14ac:dyDescent="0.2">
      <c r="A20" s="20" t="s">
        <v>13</v>
      </c>
      <c r="B20" s="9" t="s">
        <v>13</v>
      </c>
      <c r="C20" s="9" t="s">
        <v>22</v>
      </c>
      <c r="D20" s="9">
        <v>7</v>
      </c>
      <c r="E20" s="9">
        <v>1</v>
      </c>
      <c r="F20" s="9">
        <v>1</v>
      </c>
      <c r="G20" s="10" t="s">
        <v>25</v>
      </c>
      <c r="H20" s="11">
        <v>12</v>
      </c>
      <c r="I20" s="58">
        <f t="shared" si="0"/>
        <v>102</v>
      </c>
      <c r="J20" s="59">
        <v>102</v>
      </c>
      <c r="K20" s="59"/>
      <c r="L20" s="59"/>
      <c r="M20" s="73"/>
    </row>
    <row r="21" spans="1:13" x14ac:dyDescent="0.2">
      <c r="A21" s="20" t="s">
        <v>13</v>
      </c>
      <c r="B21" s="9" t="s">
        <v>13</v>
      </c>
      <c r="C21" s="9" t="s">
        <v>22</v>
      </c>
      <c r="D21" s="9">
        <v>8</v>
      </c>
      <c r="E21" s="9">
        <v>1</v>
      </c>
      <c r="F21" s="9">
        <v>1</v>
      </c>
      <c r="G21" s="10" t="s">
        <v>26</v>
      </c>
      <c r="H21" s="11">
        <v>13</v>
      </c>
      <c r="I21" s="58">
        <f t="shared" si="0"/>
        <v>0</v>
      </c>
      <c r="J21" s="59"/>
      <c r="K21" s="59"/>
      <c r="L21" s="59"/>
      <c r="M21" s="73"/>
    </row>
    <row r="22" spans="1:13" x14ac:dyDescent="0.2">
      <c r="A22" s="18" t="s">
        <v>13</v>
      </c>
      <c r="B22" s="3" t="s">
        <v>14</v>
      </c>
      <c r="C22" s="3"/>
      <c r="D22" s="3"/>
      <c r="E22" s="3"/>
      <c r="F22" s="3"/>
      <c r="G22" s="4" t="s">
        <v>27</v>
      </c>
      <c r="H22" s="8">
        <v>14</v>
      </c>
      <c r="I22" s="55">
        <f t="shared" si="0"/>
        <v>29977.8</v>
      </c>
      <c r="J22" s="57">
        <f>J23+J26+J29+J32</f>
        <v>6367.9</v>
      </c>
      <c r="K22" s="57">
        <f>K23+K26+K29+K32</f>
        <v>10931.2</v>
      </c>
      <c r="L22" s="57">
        <f>L23+L26+L29+L32</f>
        <v>5792.0000000000009</v>
      </c>
      <c r="M22" s="72">
        <f>M23+M26+M29+M32</f>
        <v>6886.7</v>
      </c>
    </row>
    <row r="23" spans="1:13" x14ac:dyDescent="0.2">
      <c r="A23" s="18" t="s">
        <v>13</v>
      </c>
      <c r="B23" s="3" t="s">
        <v>14</v>
      </c>
      <c r="C23" s="3" t="s">
        <v>13</v>
      </c>
      <c r="D23" s="3"/>
      <c r="E23" s="3"/>
      <c r="F23" s="3"/>
      <c r="G23" s="7" t="s">
        <v>28</v>
      </c>
      <c r="H23" s="8">
        <v>15</v>
      </c>
      <c r="I23" s="55">
        <f t="shared" si="0"/>
        <v>0</v>
      </c>
      <c r="J23" s="57">
        <f>J24+J25</f>
        <v>0</v>
      </c>
      <c r="K23" s="57">
        <f>K24+K25</f>
        <v>0</v>
      </c>
      <c r="L23" s="57">
        <f>L24+L25</f>
        <v>0</v>
      </c>
      <c r="M23" s="72">
        <f>M24+M25</f>
        <v>0</v>
      </c>
    </row>
    <row r="24" spans="1:13" x14ac:dyDescent="0.2">
      <c r="A24" s="21" t="s">
        <v>13</v>
      </c>
      <c r="B24" s="12" t="s">
        <v>14</v>
      </c>
      <c r="C24" s="12" t="s">
        <v>13</v>
      </c>
      <c r="D24" s="12" t="s">
        <v>13</v>
      </c>
      <c r="E24" s="12">
        <v>1</v>
      </c>
      <c r="F24" s="12">
        <v>1</v>
      </c>
      <c r="G24" s="10" t="s">
        <v>29</v>
      </c>
      <c r="H24" s="11">
        <v>16</v>
      </c>
      <c r="I24" s="58">
        <f t="shared" si="0"/>
        <v>0</v>
      </c>
      <c r="J24" s="59"/>
      <c r="K24" s="59"/>
      <c r="L24" s="59"/>
      <c r="M24" s="73"/>
    </row>
    <row r="25" spans="1:13" x14ac:dyDescent="0.2">
      <c r="A25" s="21" t="s">
        <v>13</v>
      </c>
      <c r="B25" s="12" t="s">
        <v>14</v>
      </c>
      <c r="C25" s="12" t="s">
        <v>13</v>
      </c>
      <c r="D25" s="12" t="s">
        <v>19</v>
      </c>
      <c r="E25" s="12">
        <v>1</v>
      </c>
      <c r="F25" s="12">
        <v>1</v>
      </c>
      <c r="G25" s="10" t="s">
        <v>30</v>
      </c>
      <c r="H25" s="11">
        <v>17</v>
      </c>
      <c r="I25" s="58">
        <f t="shared" si="0"/>
        <v>0</v>
      </c>
      <c r="J25" s="59"/>
      <c r="K25" s="59"/>
      <c r="L25" s="59"/>
      <c r="M25" s="73"/>
    </row>
    <row r="26" spans="1:13" x14ac:dyDescent="0.2">
      <c r="A26" s="18" t="s">
        <v>13</v>
      </c>
      <c r="B26" s="3" t="s">
        <v>14</v>
      </c>
      <c r="C26" s="3" t="s">
        <v>19</v>
      </c>
      <c r="D26" s="3"/>
      <c r="E26" s="3"/>
      <c r="F26" s="3"/>
      <c r="G26" s="7" t="s">
        <v>31</v>
      </c>
      <c r="H26" s="8">
        <v>18</v>
      </c>
      <c r="I26" s="55">
        <f t="shared" si="0"/>
        <v>0</v>
      </c>
      <c r="J26" s="57">
        <f>J27+J28</f>
        <v>0</v>
      </c>
      <c r="K26" s="57">
        <f>K27+K28</f>
        <v>0</v>
      </c>
      <c r="L26" s="57">
        <f>L27+L28</f>
        <v>0</v>
      </c>
      <c r="M26" s="72">
        <f>M27+M28</f>
        <v>0</v>
      </c>
    </row>
    <row r="27" spans="1:13" ht="12.75" customHeight="1" x14ac:dyDescent="0.2">
      <c r="A27" s="21" t="s">
        <v>13</v>
      </c>
      <c r="B27" s="12" t="s">
        <v>14</v>
      </c>
      <c r="C27" s="12" t="s">
        <v>19</v>
      </c>
      <c r="D27" s="12" t="s">
        <v>13</v>
      </c>
      <c r="E27" s="12">
        <v>1</v>
      </c>
      <c r="F27" s="12">
        <v>1</v>
      </c>
      <c r="G27" s="10" t="s">
        <v>32</v>
      </c>
      <c r="H27" s="11">
        <v>19</v>
      </c>
      <c r="I27" s="58">
        <f t="shared" si="0"/>
        <v>0</v>
      </c>
      <c r="J27" s="59"/>
      <c r="K27" s="59"/>
      <c r="L27" s="59"/>
      <c r="M27" s="73"/>
    </row>
    <row r="28" spans="1:13" x14ac:dyDescent="0.2">
      <c r="A28" s="21" t="s">
        <v>13</v>
      </c>
      <c r="B28" s="12" t="s">
        <v>14</v>
      </c>
      <c r="C28" s="12" t="s">
        <v>19</v>
      </c>
      <c r="D28" s="12" t="s">
        <v>19</v>
      </c>
      <c r="E28" s="12">
        <v>1</v>
      </c>
      <c r="F28" s="12">
        <v>1</v>
      </c>
      <c r="G28" s="10" t="s">
        <v>33</v>
      </c>
      <c r="H28" s="11">
        <v>20</v>
      </c>
      <c r="I28" s="58">
        <f t="shared" si="0"/>
        <v>0</v>
      </c>
      <c r="J28" s="59"/>
      <c r="K28" s="59"/>
      <c r="L28" s="59"/>
      <c r="M28" s="73"/>
    </row>
    <row r="29" spans="1:13" x14ac:dyDescent="0.2">
      <c r="A29" s="18" t="s">
        <v>13</v>
      </c>
      <c r="B29" s="3" t="s">
        <v>14</v>
      </c>
      <c r="C29" s="3" t="s">
        <v>14</v>
      </c>
      <c r="D29" s="3"/>
      <c r="E29" s="3"/>
      <c r="F29" s="3"/>
      <c r="G29" s="7" t="s">
        <v>34</v>
      </c>
      <c r="H29" s="8">
        <v>21</v>
      </c>
      <c r="I29" s="55">
        <f t="shared" si="0"/>
        <v>0</v>
      </c>
      <c r="J29" s="57">
        <f>J30+J31</f>
        <v>0</v>
      </c>
      <c r="K29" s="57">
        <f>K30+K31</f>
        <v>0</v>
      </c>
      <c r="L29" s="57">
        <f>L30+L31</f>
        <v>0</v>
      </c>
      <c r="M29" s="72">
        <f>M30+M31</f>
        <v>0</v>
      </c>
    </row>
    <row r="30" spans="1:13" ht="22.5" x14ac:dyDescent="0.2">
      <c r="A30" s="21" t="s">
        <v>13</v>
      </c>
      <c r="B30" s="12" t="s">
        <v>14</v>
      </c>
      <c r="C30" s="12" t="s">
        <v>14</v>
      </c>
      <c r="D30" s="12" t="s">
        <v>13</v>
      </c>
      <c r="E30" s="12">
        <v>1</v>
      </c>
      <c r="F30" s="12">
        <v>1</v>
      </c>
      <c r="G30" s="10" t="s">
        <v>35</v>
      </c>
      <c r="H30" s="11">
        <v>22</v>
      </c>
      <c r="I30" s="58">
        <f t="shared" si="0"/>
        <v>0</v>
      </c>
      <c r="J30" s="59"/>
      <c r="K30" s="59"/>
      <c r="L30" s="59"/>
      <c r="M30" s="73"/>
    </row>
    <row r="31" spans="1:13" x14ac:dyDescent="0.2">
      <c r="A31" s="21" t="s">
        <v>13</v>
      </c>
      <c r="B31" s="12" t="s">
        <v>14</v>
      </c>
      <c r="C31" s="12" t="s">
        <v>14</v>
      </c>
      <c r="D31" s="12" t="s">
        <v>19</v>
      </c>
      <c r="E31" s="12">
        <v>1</v>
      </c>
      <c r="F31" s="12">
        <v>1</v>
      </c>
      <c r="G31" s="10" t="s">
        <v>36</v>
      </c>
      <c r="H31" s="11">
        <v>23</v>
      </c>
      <c r="I31" s="58">
        <f t="shared" si="0"/>
        <v>0</v>
      </c>
      <c r="J31" s="59"/>
      <c r="K31" s="59"/>
      <c r="L31" s="59"/>
      <c r="M31" s="73"/>
    </row>
    <row r="32" spans="1:13" x14ac:dyDescent="0.2">
      <c r="A32" s="18" t="s">
        <v>13</v>
      </c>
      <c r="B32" s="3" t="s">
        <v>14</v>
      </c>
      <c r="C32" s="3" t="s">
        <v>22</v>
      </c>
      <c r="D32" s="3"/>
      <c r="E32" s="3"/>
      <c r="F32" s="3"/>
      <c r="G32" s="7" t="s">
        <v>37</v>
      </c>
      <c r="H32" s="8">
        <v>24</v>
      </c>
      <c r="I32" s="55">
        <f t="shared" si="0"/>
        <v>29977.8</v>
      </c>
      <c r="J32" s="57">
        <f>J33+J40</f>
        <v>6367.9</v>
      </c>
      <c r="K32" s="57">
        <f>K33+K40</f>
        <v>10931.2</v>
      </c>
      <c r="L32" s="57">
        <f>L33+L40</f>
        <v>5792.0000000000009</v>
      </c>
      <c r="M32" s="72">
        <f>M33+M40</f>
        <v>6886.7</v>
      </c>
    </row>
    <row r="33" spans="1:13" ht="21" x14ac:dyDescent="0.2">
      <c r="A33" s="18" t="s">
        <v>13</v>
      </c>
      <c r="B33" s="3" t="s">
        <v>14</v>
      </c>
      <c r="C33" s="3" t="s">
        <v>22</v>
      </c>
      <c r="D33" s="3" t="s">
        <v>13</v>
      </c>
      <c r="E33" s="3"/>
      <c r="F33" s="3"/>
      <c r="G33" s="7" t="s">
        <v>38</v>
      </c>
      <c r="H33" s="8">
        <v>25</v>
      </c>
      <c r="I33" s="55">
        <f t="shared" si="0"/>
        <v>27004.100000000002</v>
      </c>
      <c r="J33" s="57">
        <f>J34+J38+J39</f>
        <v>6260.5999999999995</v>
      </c>
      <c r="K33" s="57">
        <f>K34+K38+K39</f>
        <v>9768.6</v>
      </c>
      <c r="L33" s="57">
        <f>L34+L38+L39</f>
        <v>4516.7000000000007</v>
      </c>
      <c r="M33" s="72">
        <f>M34+M38+M39</f>
        <v>6458.2</v>
      </c>
    </row>
    <row r="34" spans="1:13" ht="22.5" x14ac:dyDescent="0.2">
      <c r="A34" s="21" t="s">
        <v>13</v>
      </c>
      <c r="B34" s="12" t="s">
        <v>14</v>
      </c>
      <c r="C34" s="12" t="s">
        <v>22</v>
      </c>
      <c r="D34" s="12" t="s">
        <v>13</v>
      </c>
      <c r="E34" s="9" t="s">
        <v>13</v>
      </c>
      <c r="F34" s="9" t="s">
        <v>13</v>
      </c>
      <c r="G34" s="10" t="s">
        <v>39</v>
      </c>
      <c r="H34" s="11">
        <v>26</v>
      </c>
      <c r="I34" s="58">
        <f t="shared" si="0"/>
        <v>21057.3</v>
      </c>
      <c r="J34" s="60">
        <f>J35+J36+J37</f>
        <v>5480.7</v>
      </c>
      <c r="K34" s="60">
        <f>K35+K36+K37</f>
        <v>7843.6</v>
      </c>
      <c r="L34" s="60">
        <f>L35+L36+L37</f>
        <v>2854.8</v>
      </c>
      <c r="M34" s="74">
        <f>M35+M36+M37</f>
        <v>4878.2</v>
      </c>
    </row>
    <row r="35" spans="1:13" ht="22.5" x14ac:dyDescent="0.2">
      <c r="A35" s="22"/>
      <c r="B35" s="11"/>
      <c r="C35" s="11"/>
      <c r="D35" s="11"/>
      <c r="E35" s="11"/>
      <c r="F35" s="11"/>
      <c r="G35" s="10" t="s">
        <v>40</v>
      </c>
      <c r="H35" s="11">
        <v>27</v>
      </c>
      <c r="I35" s="58">
        <f t="shared" si="0"/>
        <v>6368</v>
      </c>
      <c r="J35" s="59">
        <v>1804.3</v>
      </c>
      <c r="K35" s="59">
        <v>1733.9</v>
      </c>
      <c r="L35" s="59">
        <v>1629</v>
      </c>
      <c r="M35" s="73">
        <v>1200.8</v>
      </c>
    </row>
    <row r="36" spans="1:13" x14ac:dyDescent="0.2">
      <c r="A36" s="22"/>
      <c r="B36" s="11"/>
      <c r="C36" s="11"/>
      <c r="D36" s="11"/>
      <c r="E36" s="11"/>
      <c r="F36" s="11"/>
      <c r="G36" s="10" t="s">
        <v>41</v>
      </c>
      <c r="H36" s="11">
        <v>28</v>
      </c>
      <c r="I36" s="58">
        <f t="shared" si="0"/>
        <v>14689.3</v>
      </c>
      <c r="J36" s="59">
        <v>3676.4</v>
      </c>
      <c r="K36" s="59">
        <v>6109.7</v>
      </c>
      <c r="L36" s="59">
        <v>1225.8</v>
      </c>
      <c r="M36" s="73">
        <v>3677.4</v>
      </c>
    </row>
    <row r="37" spans="1:13" x14ac:dyDescent="0.2">
      <c r="A37" s="22"/>
      <c r="B37" s="11"/>
      <c r="C37" s="11"/>
      <c r="D37" s="11"/>
      <c r="E37" s="11"/>
      <c r="F37" s="11"/>
      <c r="G37" s="10" t="s">
        <v>42</v>
      </c>
      <c r="H37" s="11">
        <v>29</v>
      </c>
      <c r="I37" s="58">
        <f t="shared" si="0"/>
        <v>0</v>
      </c>
      <c r="J37" s="59"/>
      <c r="K37" s="59"/>
      <c r="L37" s="59"/>
      <c r="M37" s="73"/>
    </row>
    <row r="38" spans="1:13" ht="33.75" x14ac:dyDescent="0.2">
      <c r="A38" s="21" t="s">
        <v>13</v>
      </c>
      <c r="B38" s="12" t="s">
        <v>14</v>
      </c>
      <c r="C38" s="12" t="s">
        <v>22</v>
      </c>
      <c r="D38" s="12" t="s">
        <v>13</v>
      </c>
      <c r="E38" s="9" t="s">
        <v>13</v>
      </c>
      <c r="F38" s="9">
        <v>4</v>
      </c>
      <c r="G38" s="10" t="s">
        <v>43</v>
      </c>
      <c r="H38" s="11">
        <v>30</v>
      </c>
      <c r="I38" s="58">
        <f t="shared" si="0"/>
        <v>3564.5</v>
      </c>
      <c r="J38" s="59">
        <v>547.20000000000005</v>
      </c>
      <c r="K38" s="59">
        <v>1171.5</v>
      </c>
      <c r="L38" s="59">
        <v>922.8</v>
      </c>
      <c r="M38" s="73">
        <v>923</v>
      </c>
    </row>
    <row r="39" spans="1:13" x14ac:dyDescent="0.2">
      <c r="A39" s="21">
        <v>1</v>
      </c>
      <c r="B39" s="12">
        <v>3</v>
      </c>
      <c r="C39" s="12">
        <v>4</v>
      </c>
      <c r="D39" s="12">
        <v>1</v>
      </c>
      <c r="E39" s="12">
        <v>1</v>
      </c>
      <c r="F39" s="12">
        <v>5</v>
      </c>
      <c r="G39" s="10" t="s">
        <v>44</v>
      </c>
      <c r="H39" s="11">
        <v>31</v>
      </c>
      <c r="I39" s="58">
        <f t="shared" si="0"/>
        <v>2382.3000000000002</v>
      </c>
      <c r="J39" s="59">
        <v>232.7</v>
      </c>
      <c r="K39" s="59">
        <v>753.5</v>
      </c>
      <c r="L39" s="59">
        <v>739.1</v>
      </c>
      <c r="M39" s="73">
        <v>657</v>
      </c>
    </row>
    <row r="40" spans="1:13" ht="21" x14ac:dyDescent="0.2">
      <c r="A40" s="18" t="s">
        <v>13</v>
      </c>
      <c r="B40" s="3" t="s">
        <v>14</v>
      </c>
      <c r="C40" s="3" t="s">
        <v>22</v>
      </c>
      <c r="D40" s="3" t="s">
        <v>19</v>
      </c>
      <c r="E40" s="3"/>
      <c r="F40" s="3"/>
      <c r="G40" s="7" t="s">
        <v>45</v>
      </c>
      <c r="H40" s="8">
        <v>32</v>
      </c>
      <c r="I40" s="55">
        <f t="shared" si="0"/>
        <v>2973.7</v>
      </c>
      <c r="J40" s="57">
        <f>J41+J46+J47</f>
        <v>107.30000000000001</v>
      </c>
      <c r="K40" s="57">
        <f>K41+K46+K47</f>
        <v>1162.5999999999999</v>
      </c>
      <c r="L40" s="57">
        <f>L41+L46+L47</f>
        <v>1275.3</v>
      </c>
      <c r="M40" s="72">
        <f>M41+M46+M47</f>
        <v>428.5</v>
      </c>
    </row>
    <row r="41" spans="1:13" ht="22.5" x14ac:dyDescent="0.2">
      <c r="A41" s="21" t="s">
        <v>13</v>
      </c>
      <c r="B41" s="12" t="s">
        <v>14</v>
      </c>
      <c r="C41" s="12" t="s">
        <v>22</v>
      </c>
      <c r="D41" s="12" t="s">
        <v>19</v>
      </c>
      <c r="E41" s="9" t="s">
        <v>13</v>
      </c>
      <c r="F41" s="9" t="s">
        <v>13</v>
      </c>
      <c r="G41" s="10" t="s">
        <v>46</v>
      </c>
      <c r="H41" s="11">
        <v>33</v>
      </c>
      <c r="I41" s="58">
        <f t="shared" si="0"/>
        <v>24.3</v>
      </c>
      <c r="J41" s="60">
        <f>J42+J43+J44+J45</f>
        <v>2.5</v>
      </c>
      <c r="K41" s="60">
        <f>K42+K43+K44+K45</f>
        <v>21.8</v>
      </c>
      <c r="L41" s="60">
        <f>L42+L43+L44+L45</f>
        <v>0</v>
      </c>
      <c r="M41" s="74">
        <f>M42+M43+M44+M45</f>
        <v>0</v>
      </c>
    </row>
    <row r="42" spans="1:13" ht="12.75" customHeight="1" x14ac:dyDescent="0.2">
      <c r="A42" s="21"/>
      <c r="B42" s="12"/>
      <c r="C42" s="12"/>
      <c r="D42" s="12"/>
      <c r="E42" s="9"/>
      <c r="F42" s="9"/>
      <c r="G42" s="10" t="s">
        <v>47</v>
      </c>
      <c r="H42" s="11">
        <v>34</v>
      </c>
      <c r="I42" s="58">
        <f t="shared" si="0"/>
        <v>0</v>
      </c>
      <c r="J42" s="59"/>
      <c r="K42" s="59"/>
      <c r="L42" s="59"/>
      <c r="M42" s="73"/>
    </row>
    <row r="43" spans="1:13" x14ac:dyDescent="0.2">
      <c r="A43" s="21"/>
      <c r="B43" s="12"/>
      <c r="C43" s="12"/>
      <c r="D43" s="12"/>
      <c r="E43" s="9"/>
      <c r="F43" s="9"/>
      <c r="G43" s="10" t="s">
        <v>41</v>
      </c>
      <c r="H43" s="11">
        <v>35</v>
      </c>
      <c r="I43" s="58">
        <f t="shared" si="0"/>
        <v>24.3</v>
      </c>
      <c r="J43" s="59">
        <v>2.5</v>
      </c>
      <c r="K43" s="59">
        <v>21.8</v>
      </c>
      <c r="L43" s="59"/>
      <c r="M43" s="73"/>
    </row>
    <row r="44" spans="1:13" x14ac:dyDescent="0.2">
      <c r="A44" s="21"/>
      <c r="B44" s="12"/>
      <c r="C44" s="12"/>
      <c r="D44" s="12"/>
      <c r="E44" s="9"/>
      <c r="F44" s="9"/>
      <c r="G44" s="10" t="s">
        <v>48</v>
      </c>
      <c r="H44" s="11">
        <v>36</v>
      </c>
      <c r="I44" s="58">
        <f t="shared" si="0"/>
        <v>0</v>
      </c>
      <c r="J44" s="59"/>
      <c r="K44" s="59"/>
      <c r="L44" s="59"/>
      <c r="M44" s="73"/>
    </row>
    <row r="45" spans="1:13" x14ac:dyDescent="0.2">
      <c r="A45" s="21"/>
      <c r="B45" s="12"/>
      <c r="C45" s="12"/>
      <c r="D45" s="12"/>
      <c r="E45" s="9"/>
      <c r="F45" s="9"/>
      <c r="G45" s="10" t="s">
        <v>42</v>
      </c>
      <c r="H45" s="11">
        <v>37</v>
      </c>
      <c r="I45" s="58">
        <f t="shared" si="0"/>
        <v>0</v>
      </c>
      <c r="J45" s="59"/>
      <c r="K45" s="59"/>
      <c r="L45" s="59"/>
      <c r="M45" s="73"/>
    </row>
    <row r="46" spans="1:13" ht="33.75" x14ac:dyDescent="0.2">
      <c r="A46" s="21" t="s">
        <v>13</v>
      </c>
      <c r="B46" s="12" t="s">
        <v>14</v>
      </c>
      <c r="C46" s="12" t="s">
        <v>22</v>
      </c>
      <c r="D46" s="12" t="s">
        <v>19</v>
      </c>
      <c r="E46" s="9" t="s">
        <v>13</v>
      </c>
      <c r="F46" s="9">
        <v>4</v>
      </c>
      <c r="G46" s="10" t="s">
        <v>49</v>
      </c>
      <c r="H46" s="11">
        <v>38</v>
      </c>
      <c r="I46" s="58">
        <f t="shared" si="0"/>
        <v>696.59999999999991</v>
      </c>
      <c r="J46" s="59">
        <v>33.4</v>
      </c>
      <c r="K46" s="59">
        <v>289.39999999999998</v>
      </c>
      <c r="L46" s="59">
        <v>373.8</v>
      </c>
      <c r="M46" s="73"/>
    </row>
    <row r="47" spans="1:13" x14ac:dyDescent="0.2">
      <c r="A47" s="21" t="s">
        <v>13</v>
      </c>
      <c r="B47" s="12" t="s">
        <v>14</v>
      </c>
      <c r="C47" s="12" t="s">
        <v>22</v>
      </c>
      <c r="D47" s="12" t="s">
        <v>19</v>
      </c>
      <c r="E47" s="9" t="s">
        <v>13</v>
      </c>
      <c r="F47" s="9">
        <v>5</v>
      </c>
      <c r="G47" s="10" t="s">
        <v>50</v>
      </c>
      <c r="H47" s="11">
        <v>39</v>
      </c>
      <c r="I47" s="58">
        <f t="shared" si="0"/>
        <v>2252.8000000000002</v>
      </c>
      <c r="J47" s="59">
        <v>71.400000000000006</v>
      </c>
      <c r="K47" s="59">
        <v>851.4</v>
      </c>
      <c r="L47" s="59">
        <v>901.5</v>
      </c>
      <c r="M47" s="73">
        <v>428.5</v>
      </c>
    </row>
    <row r="48" spans="1:13" x14ac:dyDescent="0.2">
      <c r="A48" s="18" t="s">
        <v>13</v>
      </c>
      <c r="B48" s="3" t="s">
        <v>22</v>
      </c>
      <c r="C48" s="12"/>
      <c r="D48" s="12"/>
      <c r="E48" s="9"/>
      <c r="F48" s="9"/>
      <c r="G48" s="4" t="s">
        <v>51</v>
      </c>
      <c r="H48" s="8">
        <v>40</v>
      </c>
      <c r="I48" s="55">
        <f t="shared" si="0"/>
        <v>2925</v>
      </c>
      <c r="J48" s="57">
        <f>J49+J61+J69+J70</f>
        <v>546.6</v>
      </c>
      <c r="K48" s="57">
        <f>K49+K61+K69+K70</f>
        <v>741.7</v>
      </c>
      <c r="L48" s="57">
        <f>L49+L61+L69+L70</f>
        <v>755.3</v>
      </c>
      <c r="M48" s="72">
        <f>M49+M61+M69+M70</f>
        <v>881.4</v>
      </c>
    </row>
    <row r="49" spans="1:13" x14ac:dyDescent="0.2">
      <c r="A49" s="18" t="s">
        <v>13</v>
      </c>
      <c r="B49" s="3" t="s">
        <v>22</v>
      </c>
      <c r="C49" s="3" t="s">
        <v>13</v>
      </c>
      <c r="D49" s="9"/>
      <c r="E49" s="9"/>
      <c r="F49" s="9"/>
      <c r="G49" s="7" t="s">
        <v>52</v>
      </c>
      <c r="H49" s="8">
        <v>41</v>
      </c>
      <c r="I49" s="55">
        <f t="shared" si="0"/>
        <v>228</v>
      </c>
      <c r="J49" s="57">
        <f>J50+J54+J55+J56+J60</f>
        <v>152</v>
      </c>
      <c r="K49" s="57">
        <f>K50+K54+K55+K56+K60</f>
        <v>6</v>
      </c>
      <c r="L49" s="57">
        <f>L50+L54+L55+L56+L60</f>
        <v>18</v>
      </c>
      <c r="M49" s="72">
        <f>M50+M54+M55+M56+M60</f>
        <v>52</v>
      </c>
    </row>
    <row r="50" spans="1:13" x14ac:dyDescent="0.2">
      <c r="A50" s="19" t="s">
        <v>13</v>
      </c>
      <c r="B50" s="6" t="s">
        <v>22</v>
      </c>
      <c r="C50" s="6" t="s">
        <v>13</v>
      </c>
      <c r="D50" s="6" t="s">
        <v>13</v>
      </c>
      <c r="E50" s="6"/>
      <c r="F50" s="6"/>
      <c r="G50" s="7" t="s">
        <v>53</v>
      </c>
      <c r="H50" s="8">
        <v>42</v>
      </c>
      <c r="I50" s="55">
        <f t="shared" si="0"/>
        <v>0</v>
      </c>
      <c r="J50" s="57">
        <f>J51+J52+J53</f>
        <v>0</v>
      </c>
      <c r="K50" s="57">
        <f>K51+K52+K53</f>
        <v>0</v>
      </c>
      <c r="L50" s="57">
        <f>L51+L52+L53</f>
        <v>0</v>
      </c>
      <c r="M50" s="72">
        <f>M51+M52+M53</f>
        <v>0</v>
      </c>
    </row>
    <row r="51" spans="1:13" x14ac:dyDescent="0.2">
      <c r="A51" s="20" t="s">
        <v>13</v>
      </c>
      <c r="B51" s="9" t="s">
        <v>22</v>
      </c>
      <c r="C51" s="9" t="s">
        <v>13</v>
      </c>
      <c r="D51" s="9" t="s">
        <v>13</v>
      </c>
      <c r="E51" s="9" t="s">
        <v>13</v>
      </c>
      <c r="F51" s="9"/>
      <c r="G51" s="10" t="s">
        <v>54</v>
      </c>
      <c r="H51" s="11">
        <v>43</v>
      </c>
      <c r="I51" s="58">
        <f t="shared" si="0"/>
        <v>0</v>
      </c>
      <c r="J51" s="59"/>
      <c r="K51" s="59"/>
      <c r="L51" s="59"/>
      <c r="M51" s="73"/>
    </row>
    <row r="52" spans="1:13" x14ac:dyDescent="0.2">
      <c r="A52" s="20" t="s">
        <v>13</v>
      </c>
      <c r="B52" s="9" t="s">
        <v>22</v>
      </c>
      <c r="C52" s="9" t="s">
        <v>13</v>
      </c>
      <c r="D52" s="9" t="s">
        <v>13</v>
      </c>
      <c r="E52" s="9" t="s">
        <v>19</v>
      </c>
      <c r="F52" s="9"/>
      <c r="G52" s="10" t="s">
        <v>55</v>
      </c>
      <c r="H52" s="11">
        <v>44</v>
      </c>
      <c r="I52" s="58">
        <f t="shared" si="0"/>
        <v>0</v>
      </c>
      <c r="J52" s="59"/>
      <c r="K52" s="59"/>
      <c r="L52" s="59"/>
      <c r="M52" s="73"/>
    </row>
    <row r="53" spans="1:13" x14ac:dyDescent="0.2">
      <c r="A53" s="21">
        <v>1</v>
      </c>
      <c r="B53" s="12">
        <v>4</v>
      </c>
      <c r="C53" s="12">
        <v>1</v>
      </c>
      <c r="D53" s="9">
        <v>1</v>
      </c>
      <c r="E53" s="9">
        <v>3</v>
      </c>
      <c r="F53" s="9"/>
      <c r="G53" s="10" t="s">
        <v>56</v>
      </c>
      <c r="H53" s="11">
        <v>45</v>
      </c>
      <c r="I53" s="58">
        <f t="shared" si="0"/>
        <v>0</v>
      </c>
      <c r="J53" s="59"/>
      <c r="K53" s="59"/>
      <c r="L53" s="59"/>
      <c r="M53" s="73"/>
    </row>
    <row r="54" spans="1:13" x14ac:dyDescent="0.2">
      <c r="A54" s="18" t="s">
        <v>13</v>
      </c>
      <c r="B54" s="3" t="s">
        <v>22</v>
      </c>
      <c r="C54" s="3" t="s">
        <v>13</v>
      </c>
      <c r="D54" s="6" t="s">
        <v>19</v>
      </c>
      <c r="E54" s="6"/>
      <c r="F54" s="6"/>
      <c r="G54" s="7" t="s">
        <v>57</v>
      </c>
      <c r="H54" s="8">
        <v>46</v>
      </c>
      <c r="I54" s="55">
        <f t="shared" si="0"/>
        <v>12</v>
      </c>
      <c r="J54" s="61"/>
      <c r="K54" s="61"/>
      <c r="L54" s="61">
        <v>12</v>
      </c>
      <c r="M54" s="75"/>
    </row>
    <row r="55" spans="1:13" x14ac:dyDescent="0.2">
      <c r="A55" s="19" t="s">
        <v>13</v>
      </c>
      <c r="B55" s="6" t="s">
        <v>22</v>
      </c>
      <c r="C55" s="6" t="s">
        <v>13</v>
      </c>
      <c r="D55" s="6" t="s">
        <v>22</v>
      </c>
      <c r="E55" s="6"/>
      <c r="F55" s="6"/>
      <c r="G55" s="7" t="s">
        <v>58</v>
      </c>
      <c r="H55" s="6">
        <v>47</v>
      </c>
      <c r="I55" s="55">
        <f t="shared" si="0"/>
        <v>67</v>
      </c>
      <c r="J55" s="61">
        <v>3</v>
      </c>
      <c r="K55" s="61">
        <v>6</v>
      </c>
      <c r="L55" s="61">
        <v>6</v>
      </c>
      <c r="M55" s="75">
        <v>52</v>
      </c>
    </row>
    <row r="56" spans="1:13" x14ac:dyDescent="0.2">
      <c r="A56" s="19">
        <v>1</v>
      </c>
      <c r="B56" s="6">
        <v>4</v>
      </c>
      <c r="C56" s="6">
        <v>1</v>
      </c>
      <c r="D56" s="6">
        <v>5</v>
      </c>
      <c r="E56" s="6"/>
      <c r="F56" s="6"/>
      <c r="G56" s="7" t="s">
        <v>59</v>
      </c>
      <c r="H56" s="6">
        <v>48</v>
      </c>
      <c r="I56" s="55">
        <f t="shared" si="0"/>
        <v>149</v>
      </c>
      <c r="J56" s="57">
        <f>J57+J58+J59</f>
        <v>149</v>
      </c>
      <c r="K56" s="57">
        <f>K57+K58+K59</f>
        <v>0</v>
      </c>
      <c r="L56" s="57">
        <f>L57+L58+L59</f>
        <v>0</v>
      </c>
      <c r="M56" s="72">
        <f>M57+M58+M59</f>
        <v>0</v>
      </c>
    </row>
    <row r="57" spans="1:13" x14ac:dyDescent="0.2">
      <c r="A57" s="20">
        <v>1</v>
      </c>
      <c r="B57" s="9">
        <v>4</v>
      </c>
      <c r="C57" s="9">
        <v>1</v>
      </c>
      <c r="D57" s="9">
        <v>5</v>
      </c>
      <c r="E57" s="9">
        <v>1</v>
      </c>
      <c r="F57" s="9">
        <v>1</v>
      </c>
      <c r="G57" s="10" t="s">
        <v>60</v>
      </c>
      <c r="H57" s="11">
        <v>49</v>
      </c>
      <c r="I57" s="58">
        <f t="shared" si="0"/>
        <v>50</v>
      </c>
      <c r="J57" s="59">
        <v>50</v>
      </c>
      <c r="K57" s="59"/>
      <c r="L57" s="59"/>
      <c r="M57" s="73"/>
    </row>
    <row r="58" spans="1:13" x14ac:dyDescent="0.2">
      <c r="A58" s="20">
        <v>1</v>
      </c>
      <c r="B58" s="9">
        <v>4</v>
      </c>
      <c r="C58" s="9">
        <v>1</v>
      </c>
      <c r="D58" s="9">
        <v>5</v>
      </c>
      <c r="E58" s="9">
        <v>1</v>
      </c>
      <c r="F58" s="9">
        <v>2</v>
      </c>
      <c r="G58" s="10" t="s">
        <v>61</v>
      </c>
      <c r="H58" s="11">
        <v>50</v>
      </c>
      <c r="I58" s="58">
        <f t="shared" si="0"/>
        <v>99</v>
      </c>
      <c r="J58" s="59">
        <v>99</v>
      </c>
      <c r="K58" s="59"/>
      <c r="L58" s="59"/>
      <c r="M58" s="73"/>
    </row>
    <row r="59" spans="1:13" x14ac:dyDescent="0.2">
      <c r="A59" s="20">
        <v>1</v>
      </c>
      <c r="B59" s="9">
        <v>4</v>
      </c>
      <c r="C59" s="9">
        <v>1</v>
      </c>
      <c r="D59" s="9">
        <v>5</v>
      </c>
      <c r="E59" s="9">
        <v>1</v>
      </c>
      <c r="F59" s="9">
        <v>3</v>
      </c>
      <c r="G59" s="10" t="s">
        <v>62</v>
      </c>
      <c r="H59" s="11">
        <v>51</v>
      </c>
      <c r="I59" s="58">
        <f t="shared" si="0"/>
        <v>0</v>
      </c>
      <c r="J59" s="59"/>
      <c r="K59" s="59"/>
      <c r="L59" s="59"/>
      <c r="M59" s="73"/>
    </row>
    <row r="60" spans="1:13" ht="21" x14ac:dyDescent="0.2">
      <c r="A60" s="19" t="s">
        <v>13</v>
      </c>
      <c r="B60" s="6" t="s">
        <v>22</v>
      </c>
      <c r="C60" s="6" t="s">
        <v>13</v>
      </c>
      <c r="D60" s="6">
        <v>6</v>
      </c>
      <c r="E60" s="6"/>
      <c r="F60" s="6"/>
      <c r="G60" s="7" t="s">
        <v>63</v>
      </c>
      <c r="H60" s="6">
        <v>52</v>
      </c>
      <c r="I60" s="55">
        <f t="shared" si="0"/>
        <v>0</v>
      </c>
      <c r="J60" s="61"/>
      <c r="K60" s="61"/>
      <c r="L60" s="61"/>
      <c r="M60" s="75"/>
    </row>
    <row r="61" spans="1:13" x14ac:dyDescent="0.2">
      <c r="A61" s="19" t="s">
        <v>13</v>
      </c>
      <c r="B61" s="6" t="s">
        <v>22</v>
      </c>
      <c r="C61" s="6" t="s">
        <v>19</v>
      </c>
      <c r="D61" s="9"/>
      <c r="E61" s="9"/>
      <c r="F61" s="9"/>
      <c r="G61" s="7" t="s">
        <v>64</v>
      </c>
      <c r="H61" s="8">
        <v>53</v>
      </c>
      <c r="I61" s="55">
        <f t="shared" si="0"/>
        <v>2679.9</v>
      </c>
      <c r="J61" s="57">
        <f>J62+J63+J64+J65+J68</f>
        <v>377.5</v>
      </c>
      <c r="K61" s="57">
        <f>K62+K63+K64+K65+K68</f>
        <v>735.7</v>
      </c>
      <c r="L61" s="57">
        <f>L62+L63+L64+L65+L68</f>
        <v>737.3</v>
      </c>
      <c r="M61" s="72">
        <f>M62+M63+M64+M65+M68</f>
        <v>829.4</v>
      </c>
    </row>
    <row r="62" spans="1:13" x14ac:dyDescent="0.2">
      <c r="A62" s="20">
        <v>1</v>
      </c>
      <c r="B62" s="9">
        <v>4</v>
      </c>
      <c r="C62" s="9">
        <v>2</v>
      </c>
      <c r="D62" s="9">
        <v>1</v>
      </c>
      <c r="E62" s="9">
        <v>1</v>
      </c>
      <c r="F62" s="9">
        <v>1</v>
      </c>
      <c r="G62" s="10" t="s">
        <v>65</v>
      </c>
      <c r="H62" s="11">
        <v>54</v>
      </c>
      <c r="I62" s="58">
        <f t="shared" si="0"/>
        <v>395</v>
      </c>
      <c r="J62" s="59">
        <v>18.2</v>
      </c>
      <c r="K62" s="59">
        <v>66.2</v>
      </c>
      <c r="L62" s="59">
        <v>101.3</v>
      </c>
      <c r="M62" s="73">
        <v>209.3</v>
      </c>
    </row>
    <row r="63" spans="1:13" ht="22.5" x14ac:dyDescent="0.2">
      <c r="A63" s="20" t="s">
        <v>13</v>
      </c>
      <c r="B63" s="9" t="s">
        <v>22</v>
      </c>
      <c r="C63" s="9" t="s">
        <v>19</v>
      </c>
      <c r="D63" s="9" t="s">
        <v>13</v>
      </c>
      <c r="E63" s="9">
        <v>2</v>
      </c>
      <c r="F63" s="9">
        <v>1</v>
      </c>
      <c r="G63" s="10" t="s">
        <v>66</v>
      </c>
      <c r="H63" s="11">
        <v>55</v>
      </c>
      <c r="I63" s="58">
        <f t="shared" si="0"/>
        <v>110.2</v>
      </c>
      <c r="J63" s="59">
        <v>7.1</v>
      </c>
      <c r="K63" s="59">
        <v>40.200000000000003</v>
      </c>
      <c r="L63" s="59">
        <v>34.700000000000003</v>
      </c>
      <c r="M63" s="73">
        <v>28.2</v>
      </c>
    </row>
    <row r="64" spans="1:13" ht="22.5" x14ac:dyDescent="0.2">
      <c r="A64" s="20" t="s">
        <v>13</v>
      </c>
      <c r="B64" s="9" t="s">
        <v>22</v>
      </c>
      <c r="C64" s="9" t="s">
        <v>19</v>
      </c>
      <c r="D64" s="9" t="s">
        <v>13</v>
      </c>
      <c r="E64" s="9">
        <v>4</v>
      </c>
      <c r="F64" s="9">
        <v>1</v>
      </c>
      <c r="G64" s="10" t="s">
        <v>67</v>
      </c>
      <c r="H64" s="11">
        <v>56</v>
      </c>
      <c r="I64" s="58">
        <f t="shared" si="0"/>
        <v>687.8</v>
      </c>
      <c r="J64" s="59">
        <v>40.799999999999997</v>
      </c>
      <c r="K64" s="59">
        <v>236.7</v>
      </c>
      <c r="L64" s="59">
        <v>212.6</v>
      </c>
      <c r="M64" s="73">
        <v>197.7</v>
      </c>
    </row>
    <row r="65" spans="1:13" x14ac:dyDescent="0.2">
      <c r="A65" s="19">
        <v>1</v>
      </c>
      <c r="B65" s="6">
        <v>4</v>
      </c>
      <c r="C65" s="6">
        <v>2</v>
      </c>
      <c r="D65" s="6">
        <v>1</v>
      </c>
      <c r="E65" s="6">
        <v>6</v>
      </c>
      <c r="F65" s="6"/>
      <c r="G65" s="7" t="s">
        <v>68</v>
      </c>
      <c r="H65" s="6">
        <v>57</v>
      </c>
      <c r="I65" s="55">
        <f t="shared" si="0"/>
        <v>1486.9</v>
      </c>
      <c r="J65" s="57">
        <f>J66+J67</f>
        <v>311.39999999999998</v>
      </c>
      <c r="K65" s="57">
        <f>K66+K67</f>
        <v>392.6</v>
      </c>
      <c r="L65" s="57">
        <f>L66+L67</f>
        <v>388.7</v>
      </c>
      <c r="M65" s="72">
        <f>M66+M67</f>
        <v>394.2</v>
      </c>
    </row>
    <row r="66" spans="1:13" x14ac:dyDescent="0.2">
      <c r="A66" s="20" t="s">
        <v>13</v>
      </c>
      <c r="B66" s="9" t="s">
        <v>22</v>
      </c>
      <c r="C66" s="9" t="s">
        <v>19</v>
      </c>
      <c r="D66" s="9" t="s">
        <v>13</v>
      </c>
      <c r="E66" s="9">
        <v>6</v>
      </c>
      <c r="F66" s="9">
        <v>1</v>
      </c>
      <c r="G66" s="10" t="s">
        <v>69</v>
      </c>
      <c r="H66" s="11">
        <v>58</v>
      </c>
      <c r="I66" s="58">
        <f t="shared" si="0"/>
        <v>71.900000000000006</v>
      </c>
      <c r="J66" s="59">
        <v>8</v>
      </c>
      <c r="K66" s="59">
        <v>8</v>
      </c>
      <c r="L66" s="59">
        <v>5</v>
      </c>
      <c r="M66" s="73">
        <v>50.9</v>
      </c>
    </row>
    <row r="67" spans="1:13" x14ac:dyDescent="0.2">
      <c r="A67" s="20">
        <v>1</v>
      </c>
      <c r="B67" s="9">
        <v>4</v>
      </c>
      <c r="C67" s="9">
        <v>2</v>
      </c>
      <c r="D67" s="9">
        <v>1</v>
      </c>
      <c r="E67" s="9">
        <v>6</v>
      </c>
      <c r="F67" s="9">
        <v>2</v>
      </c>
      <c r="G67" s="10" t="s">
        <v>70</v>
      </c>
      <c r="H67" s="11">
        <v>59</v>
      </c>
      <c r="I67" s="58">
        <f t="shared" si="0"/>
        <v>1415</v>
      </c>
      <c r="J67" s="59">
        <v>303.39999999999998</v>
      </c>
      <c r="K67" s="59">
        <v>384.6</v>
      </c>
      <c r="L67" s="59">
        <v>383.7</v>
      </c>
      <c r="M67" s="73">
        <v>343.3</v>
      </c>
    </row>
    <row r="68" spans="1:13" x14ac:dyDescent="0.2">
      <c r="A68" s="19" t="s">
        <v>13</v>
      </c>
      <c r="B68" s="6" t="s">
        <v>22</v>
      </c>
      <c r="C68" s="6">
        <v>2</v>
      </c>
      <c r="D68" s="6">
        <v>1</v>
      </c>
      <c r="E68" s="6">
        <v>7</v>
      </c>
      <c r="F68" s="6"/>
      <c r="G68" s="7" t="s">
        <v>71</v>
      </c>
      <c r="H68" s="8">
        <v>60</v>
      </c>
      <c r="I68" s="55">
        <f t="shared" si="0"/>
        <v>0</v>
      </c>
      <c r="J68" s="61"/>
      <c r="K68" s="61"/>
      <c r="L68" s="61"/>
      <c r="M68" s="75"/>
    </row>
    <row r="69" spans="1:13" ht="12.75" customHeight="1" x14ac:dyDescent="0.2">
      <c r="A69" s="19">
        <v>1</v>
      </c>
      <c r="B69" s="6">
        <v>4</v>
      </c>
      <c r="C69" s="6">
        <v>3</v>
      </c>
      <c r="D69" s="6"/>
      <c r="E69" s="6"/>
      <c r="F69" s="6"/>
      <c r="G69" s="7" t="s">
        <v>72</v>
      </c>
      <c r="H69" s="8">
        <v>61</v>
      </c>
      <c r="I69" s="55">
        <f t="shared" si="0"/>
        <v>6.1</v>
      </c>
      <c r="J69" s="61">
        <v>6.1</v>
      </c>
      <c r="K69" s="61"/>
      <c r="L69" s="61"/>
      <c r="M69" s="75"/>
    </row>
    <row r="70" spans="1:13" x14ac:dyDescent="0.2">
      <c r="A70" s="19" t="s">
        <v>13</v>
      </c>
      <c r="B70" s="6" t="s">
        <v>22</v>
      </c>
      <c r="C70" s="6">
        <v>4</v>
      </c>
      <c r="D70" s="6"/>
      <c r="E70" s="6"/>
      <c r="F70" s="6"/>
      <c r="G70" s="7" t="s">
        <v>73</v>
      </c>
      <c r="H70" s="8">
        <v>62</v>
      </c>
      <c r="I70" s="55">
        <f t="shared" si="0"/>
        <v>11</v>
      </c>
      <c r="J70" s="61">
        <v>11</v>
      </c>
      <c r="K70" s="61"/>
      <c r="L70" s="61"/>
      <c r="M70" s="75"/>
    </row>
    <row r="71" spans="1:13" ht="21" x14ac:dyDescent="0.2">
      <c r="A71" s="19">
        <v>4</v>
      </c>
      <c r="B71" s="6" t="s">
        <v>13</v>
      </c>
      <c r="C71" s="6"/>
      <c r="D71" s="6"/>
      <c r="E71" s="6"/>
      <c r="F71" s="6"/>
      <c r="G71" s="7" t="s">
        <v>74</v>
      </c>
      <c r="H71" s="8">
        <v>63</v>
      </c>
      <c r="I71" s="55">
        <f t="shared" si="0"/>
        <v>115</v>
      </c>
      <c r="J71" s="57">
        <f>J72+J78+J79+J80</f>
        <v>9</v>
      </c>
      <c r="K71" s="57">
        <f>K72+K78+K79+K80</f>
        <v>42</v>
      </c>
      <c r="L71" s="57">
        <f>L72+L78+L79+L80</f>
        <v>37</v>
      </c>
      <c r="M71" s="72">
        <f>M72+M78+M79+M80</f>
        <v>27</v>
      </c>
    </row>
    <row r="72" spans="1:13" x14ac:dyDescent="0.2">
      <c r="A72" s="19">
        <v>4</v>
      </c>
      <c r="B72" s="6" t="s">
        <v>13</v>
      </c>
      <c r="C72" s="6" t="s">
        <v>13</v>
      </c>
      <c r="D72" s="9"/>
      <c r="E72" s="9"/>
      <c r="F72" s="9"/>
      <c r="G72" s="7" t="s">
        <v>75</v>
      </c>
      <c r="H72" s="8">
        <v>64</v>
      </c>
      <c r="I72" s="55">
        <f t="shared" si="0"/>
        <v>115</v>
      </c>
      <c r="J72" s="57">
        <f>J73+J74+J75+J76+J77</f>
        <v>9</v>
      </c>
      <c r="K72" s="57">
        <f>K73+K74+K75+K76+K77</f>
        <v>42</v>
      </c>
      <c r="L72" s="57">
        <f>L73+L74+L75+L76+L77</f>
        <v>37</v>
      </c>
      <c r="M72" s="72">
        <f>M73+M74+M75+M76+M77</f>
        <v>27</v>
      </c>
    </row>
    <row r="73" spans="1:13" x14ac:dyDescent="0.2">
      <c r="A73" s="20">
        <v>4</v>
      </c>
      <c r="B73" s="9" t="s">
        <v>13</v>
      </c>
      <c r="C73" s="9" t="s">
        <v>13</v>
      </c>
      <c r="D73" s="9" t="s">
        <v>13</v>
      </c>
      <c r="E73" s="9"/>
      <c r="F73" s="9"/>
      <c r="G73" s="10" t="s">
        <v>76</v>
      </c>
      <c r="H73" s="11">
        <v>65</v>
      </c>
      <c r="I73" s="58">
        <f t="shared" ref="I73:I91" si="1">J73+K73+L73+M73</f>
        <v>56</v>
      </c>
      <c r="J73" s="59">
        <v>5</v>
      </c>
      <c r="K73" s="59">
        <v>17</v>
      </c>
      <c r="L73" s="59">
        <v>17</v>
      </c>
      <c r="M73" s="73">
        <v>17</v>
      </c>
    </row>
    <row r="74" spans="1:13" x14ac:dyDescent="0.2">
      <c r="A74" s="20">
        <v>4</v>
      </c>
      <c r="B74" s="9" t="s">
        <v>13</v>
      </c>
      <c r="C74" s="9" t="s">
        <v>13</v>
      </c>
      <c r="D74" s="9">
        <v>2</v>
      </c>
      <c r="E74" s="9"/>
      <c r="F74" s="9"/>
      <c r="G74" s="10" t="s">
        <v>77</v>
      </c>
      <c r="H74" s="11">
        <v>66</v>
      </c>
      <c r="I74" s="58">
        <f t="shared" si="1"/>
        <v>50</v>
      </c>
      <c r="J74" s="59"/>
      <c r="K74" s="59">
        <v>20</v>
      </c>
      <c r="L74" s="59">
        <v>20</v>
      </c>
      <c r="M74" s="73">
        <v>10</v>
      </c>
    </row>
    <row r="75" spans="1:13" x14ac:dyDescent="0.2">
      <c r="A75" s="20">
        <v>4</v>
      </c>
      <c r="B75" s="9" t="s">
        <v>13</v>
      </c>
      <c r="C75" s="9" t="s">
        <v>13</v>
      </c>
      <c r="D75" s="9">
        <v>3</v>
      </c>
      <c r="E75" s="9"/>
      <c r="F75" s="6"/>
      <c r="G75" s="10" t="s">
        <v>78</v>
      </c>
      <c r="H75" s="11">
        <v>67</v>
      </c>
      <c r="I75" s="58">
        <f t="shared" si="1"/>
        <v>9</v>
      </c>
      <c r="J75" s="59">
        <v>4</v>
      </c>
      <c r="K75" s="59">
        <v>5</v>
      </c>
      <c r="L75" s="59"/>
      <c r="M75" s="73"/>
    </row>
    <row r="76" spans="1:13" x14ac:dyDescent="0.2">
      <c r="A76" s="20">
        <v>4</v>
      </c>
      <c r="B76" s="9" t="s">
        <v>13</v>
      </c>
      <c r="C76" s="9" t="s">
        <v>13</v>
      </c>
      <c r="D76" s="9">
        <v>4</v>
      </c>
      <c r="E76" s="9"/>
      <c r="F76" s="9"/>
      <c r="G76" s="10" t="s">
        <v>79</v>
      </c>
      <c r="H76" s="11">
        <v>68</v>
      </c>
      <c r="I76" s="58">
        <f t="shared" si="1"/>
        <v>0</v>
      </c>
      <c r="J76" s="59"/>
      <c r="K76" s="59"/>
      <c r="L76" s="59"/>
      <c r="M76" s="73"/>
    </row>
    <row r="77" spans="1:13" x14ac:dyDescent="0.2">
      <c r="A77" s="20">
        <v>4</v>
      </c>
      <c r="B77" s="9" t="s">
        <v>13</v>
      </c>
      <c r="C77" s="9" t="s">
        <v>13</v>
      </c>
      <c r="D77" s="9">
        <v>5</v>
      </c>
      <c r="E77" s="9"/>
      <c r="F77" s="9"/>
      <c r="G77" s="10" t="s">
        <v>80</v>
      </c>
      <c r="H77" s="11">
        <v>69</v>
      </c>
      <c r="I77" s="58">
        <f t="shared" si="1"/>
        <v>0</v>
      </c>
      <c r="J77" s="59"/>
      <c r="K77" s="59"/>
      <c r="L77" s="59"/>
      <c r="M77" s="73"/>
    </row>
    <row r="78" spans="1:13" x14ac:dyDescent="0.2">
      <c r="A78" s="19">
        <v>4</v>
      </c>
      <c r="B78" s="6" t="s">
        <v>13</v>
      </c>
      <c r="C78" s="6" t="s">
        <v>19</v>
      </c>
      <c r="D78" s="9"/>
      <c r="E78" s="9"/>
      <c r="F78" s="9"/>
      <c r="G78" s="7" t="s">
        <v>81</v>
      </c>
      <c r="H78" s="8">
        <v>70</v>
      </c>
      <c r="I78" s="55">
        <f t="shared" si="1"/>
        <v>0</v>
      </c>
      <c r="J78" s="61"/>
      <c r="K78" s="61"/>
      <c r="L78" s="61"/>
      <c r="M78" s="75"/>
    </row>
    <row r="79" spans="1:13" x14ac:dyDescent="0.2">
      <c r="A79" s="19">
        <v>4</v>
      </c>
      <c r="B79" s="6">
        <v>1</v>
      </c>
      <c r="C79" s="6">
        <v>3</v>
      </c>
      <c r="D79" s="9"/>
      <c r="E79" s="9"/>
      <c r="F79" s="9"/>
      <c r="G79" s="7" t="s">
        <v>82</v>
      </c>
      <c r="H79" s="8">
        <v>71</v>
      </c>
      <c r="I79" s="55">
        <f t="shared" si="1"/>
        <v>0</v>
      </c>
      <c r="J79" s="61"/>
      <c r="K79" s="61"/>
      <c r="L79" s="61"/>
      <c r="M79" s="75"/>
    </row>
    <row r="80" spans="1:13" ht="21.75" thickBot="1" x14ac:dyDescent="0.25">
      <c r="A80" s="23">
        <v>4</v>
      </c>
      <c r="B80" s="24">
        <v>1</v>
      </c>
      <c r="C80" s="24">
        <v>4</v>
      </c>
      <c r="D80" s="25"/>
      <c r="E80" s="25"/>
      <c r="F80" s="25"/>
      <c r="G80" s="26" t="s">
        <v>83</v>
      </c>
      <c r="H80" s="27">
        <v>72</v>
      </c>
      <c r="I80" s="87">
        <f t="shared" si="1"/>
        <v>0</v>
      </c>
      <c r="J80" s="88"/>
      <c r="K80" s="88"/>
      <c r="L80" s="88"/>
      <c r="M80" s="89"/>
    </row>
    <row r="81" spans="1:13" ht="18" customHeight="1" thickBot="1" x14ac:dyDescent="0.25">
      <c r="A81" s="52"/>
      <c r="B81" s="53"/>
      <c r="C81" s="53"/>
      <c r="D81" s="53"/>
      <c r="E81" s="53"/>
      <c r="F81" s="54"/>
      <c r="G81" s="28" t="s">
        <v>84</v>
      </c>
      <c r="H81" s="29">
        <v>73</v>
      </c>
      <c r="I81" s="99">
        <f t="shared" si="1"/>
        <v>75823.8</v>
      </c>
      <c r="J81" s="100">
        <f>J9+J22+J48+J71</f>
        <v>16117.300000000001</v>
      </c>
      <c r="K81" s="100">
        <f>K9+K22+K48+K71</f>
        <v>23014.7</v>
      </c>
      <c r="L81" s="100">
        <f>L9+L22+L48+L71</f>
        <v>16211</v>
      </c>
      <c r="M81" s="101">
        <f>M9+M22+M48+M71</f>
        <v>20480.8</v>
      </c>
    </row>
    <row r="82" spans="1:13" ht="22.5" x14ac:dyDescent="0.2">
      <c r="A82" s="90">
        <v>4</v>
      </c>
      <c r="B82" s="91" t="s">
        <v>19</v>
      </c>
      <c r="C82" s="92"/>
      <c r="D82" s="93"/>
      <c r="E82" s="93"/>
      <c r="F82" s="93"/>
      <c r="G82" s="94" t="s">
        <v>85</v>
      </c>
      <c r="H82" s="95">
        <v>75</v>
      </c>
      <c r="I82" s="96">
        <f t="shared" si="1"/>
        <v>0</v>
      </c>
      <c r="J82" s="97"/>
      <c r="K82" s="97"/>
      <c r="L82" s="97"/>
      <c r="M82" s="98"/>
    </row>
    <row r="83" spans="1:13" ht="22.5" x14ac:dyDescent="0.2">
      <c r="A83" s="76">
        <v>4</v>
      </c>
      <c r="B83" s="66">
        <v>3</v>
      </c>
      <c r="C83" s="66"/>
      <c r="D83" s="66"/>
      <c r="E83" s="66"/>
      <c r="F83" s="66"/>
      <c r="G83" s="64" t="s">
        <v>86</v>
      </c>
      <c r="H83" s="62">
        <v>76</v>
      </c>
      <c r="I83" s="55">
        <f t="shared" si="1"/>
        <v>0</v>
      </c>
      <c r="J83" s="57">
        <f>J84+J88</f>
        <v>0</v>
      </c>
      <c r="K83" s="57">
        <f>K84+K88</f>
        <v>0</v>
      </c>
      <c r="L83" s="57">
        <f>L84+L88</f>
        <v>0</v>
      </c>
      <c r="M83" s="72">
        <f>M84+M88</f>
        <v>0</v>
      </c>
    </row>
    <row r="84" spans="1:13" ht="22.5" x14ac:dyDescent="0.2">
      <c r="A84" s="76">
        <v>4</v>
      </c>
      <c r="B84" s="66">
        <v>3</v>
      </c>
      <c r="C84" s="66">
        <v>1</v>
      </c>
      <c r="D84" s="66"/>
      <c r="E84" s="66"/>
      <c r="F84" s="66"/>
      <c r="G84" s="64" t="s">
        <v>87</v>
      </c>
      <c r="H84" s="62">
        <v>77</v>
      </c>
      <c r="I84" s="55">
        <f t="shared" si="1"/>
        <v>0</v>
      </c>
      <c r="J84" s="57">
        <f>J85</f>
        <v>0</v>
      </c>
      <c r="K84" s="57">
        <f>K85</f>
        <v>0</v>
      </c>
      <c r="L84" s="57">
        <f>L85</f>
        <v>0</v>
      </c>
      <c r="M84" s="72">
        <f>M85</f>
        <v>0</v>
      </c>
    </row>
    <row r="85" spans="1:13" x14ac:dyDescent="0.2">
      <c r="A85" s="77">
        <v>4</v>
      </c>
      <c r="B85" s="67">
        <v>3</v>
      </c>
      <c r="C85" s="67">
        <v>1</v>
      </c>
      <c r="D85" s="67">
        <v>4</v>
      </c>
      <c r="E85" s="67">
        <v>1</v>
      </c>
      <c r="F85" s="67"/>
      <c r="G85" s="68" t="s">
        <v>88</v>
      </c>
      <c r="H85" s="69">
        <v>78</v>
      </c>
      <c r="I85" s="58">
        <f t="shared" si="1"/>
        <v>0</v>
      </c>
      <c r="J85" s="60">
        <f>J86+J87</f>
        <v>0</v>
      </c>
      <c r="K85" s="60">
        <f>K86+K87</f>
        <v>0</v>
      </c>
      <c r="L85" s="60">
        <f>L86+L87</f>
        <v>0</v>
      </c>
      <c r="M85" s="74">
        <f>M86+M87</f>
        <v>0</v>
      </c>
    </row>
    <row r="86" spans="1:13" x14ac:dyDescent="0.2">
      <c r="A86" s="78">
        <v>4</v>
      </c>
      <c r="B86" s="70">
        <v>3</v>
      </c>
      <c r="C86" s="70">
        <v>1</v>
      </c>
      <c r="D86" s="70">
        <v>4</v>
      </c>
      <c r="E86" s="70">
        <v>1</v>
      </c>
      <c r="F86" s="70">
        <v>1</v>
      </c>
      <c r="G86" s="68" t="s">
        <v>89</v>
      </c>
      <c r="H86" s="69">
        <v>79</v>
      </c>
      <c r="I86" s="58">
        <f t="shared" si="1"/>
        <v>0</v>
      </c>
      <c r="J86" s="59"/>
      <c r="K86" s="59"/>
      <c r="L86" s="59"/>
      <c r="M86" s="73"/>
    </row>
    <row r="87" spans="1:13" x14ac:dyDescent="0.2">
      <c r="A87" s="78">
        <v>4</v>
      </c>
      <c r="B87" s="70">
        <v>3</v>
      </c>
      <c r="C87" s="70">
        <v>1</v>
      </c>
      <c r="D87" s="70">
        <v>4</v>
      </c>
      <c r="E87" s="70">
        <v>1</v>
      </c>
      <c r="F87" s="70">
        <v>2</v>
      </c>
      <c r="G87" s="68" t="s">
        <v>90</v>
      </c>
      <c r="H87" s="69">
        <v>80</v>
      </c>
      <c r="I87" s="58">
        <f t="shared" si="1"/>
        <v>0</v>
      </c>
      <c r="J87" s="59"/>
      <c r="K87" s="59"/>
      <c r="L87" s="59"/>
      <c r="M87" s="73"/>
    </row>
    <row r="88" spans="1:13" ht="22.5" x14ac:dyDescent="0.2">
      <c r="A88" s="79">
        <v>4</v>
      </c>
      <c r="B88" s="63">
        <v>3</v>
      </c>
      <c r="C88" s="63">
        <v>2</v>
      </c>
      <c r="D88" s="63"/>
      <c r="E88" s="63"/>
      <c r="F88" s="63"/>
      <c r="G88" s="64" t="s">
        <v>94</v>
      </c>
      <c r="H88" s="65">
        <v>81</v>
      </c>
      <c r="I88" s="55">
        <f t="shared" si="1"/>
        <v>0</v>
      </c>
      <c r="J88" s="57">
        <f>J89</f>
        <v>0</v>
      </c>
      <c r="K88" s="57">
        <f>K89</f>
        <v>0</v>
      </c>
      <c r="L88" s="57">
        <f>L89</f>
        <v>0</v>
      </c>
      <c r="M88" s="72">
        <f>M89</f>
        <v>0</v>
      </c>
    </row>
    <row r="89" spans="1:13" x14ac:dyDescent="0.2">
      <c r="A89" s="78">
        <v>4</v>
      </c>
      <c r="B89" s="70">
        <v>3</v>
      </c>
      <c r="C89" s="70">
        <v>2</v>
      </c>
      <c r="D89" s="70">
        <v>4</v>
      </c>
      <c r="E89" s="70">
        <v>1</v>
      </c>
      <c r="F89" s="70"/>
      <c r="G89" s="68" t="s">
        <v>88</v>
      </c>
      <c r="H89" s="69">
        <v>82</v>
      </c>
      <c r="I89" s="58">
        <f t="shared" si="1"/>
        <v>0</v>
      </c>
      <c r="J89" s="60">
        <f>J90+J91</f>
        <v>0</v>
      </c>
      <c r="K89" s="60">
        <f>K90+K91</f>
        <v>0</v>
      </c>
      <c r="L89" s="60">
        <f>L90+L91</f>
        <v>0</v>
      </c>
      <c r="M89" s="74">
        <f>M90+M91</f>
        <v>0</v>
      </c>
    </row>
    <row r="90" spans="1:13" x14ac:dyDescent="0.2">
      <c r="A90" s="78">
        <v>4</v>
      </c>
      <c r="B90" s="70">
        <v>3</v>
      </c>
      <c r="C90" s="70">
        <v>2</v>
      </c>
      <c r="D90" s="70">
        <v>4</v>
      </c>
      <c r="E90" s="70">
        <v>1</v>
      </c>
      <c r="F90" s="70">
        <v>1</v>
      </c>
      <c r="G90" s="68" t="s">
        <v>89</v>
      </c>
      <c r="H90" s="69">
        <v>83</v>
      </c>
      <c r="I90" s="58">
        <f t="shared" si="1"/>
        <v>0</v>
      </c>
      <c r="J90" s="59"/>
      <c r="K90" s="59"/>
      <c r="L90" s="59"/>
      <c r="M90" s="73"/>
    </row>
    <row r="91" spans="1:13" x14ac:dyDescent="0.2">
      <c r="A91" s="80">
        <v>4</v>
      </c>
      <c r="B91" s="81">
        <v>3</v>
      </c>
      <c r="C91" s="81">
        <v>2</v>
      </c>
      <c r="D91" s="81">
        <v>4</v>
      </c>
      <c r="E91" s="81">
        <v>1</v>
      </c>
      <c r="F91" s="81">
        <v>2</v>
      </c>
      <c r="G91" s="82" t="s">
        <v>90</v>
      </c>
      <c r="H91" s="83">
        <v>84</v>
      </c>
      <c r="I91" s="84">
        <f t="shared" si="1"/>
        <v>0</v>
      </c>
      <c r="J91" s="85"/>
      <c r="K91" s="85"/>
      <c r="L91" s="85"/>
      <c r="M91" s="86"/>
    </row>
    <row r="92" spans="1:13" x14ac:dyDescent="0.2">
      <c r="A92" s="34" t="s">
        <v>95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</row>
  </sheetData>
  <mergeCells count="11">
    <mergeCell ref="A92:M92"/>
    <mergeCell ref="A4:M4"/>
    <mergeCell ref="K2:M2"/>
    <mergeCell ref="A6:G6"/>
    <mergeCell ref="L6:M6"/>
    <mergeCell ref="A7:F8"/>
    <mergeCell ref="G7:G8"/>
    <mergeCell ref="H7:H8"/>
    <mergeCell ref="I7:I8"/>
    <mergeCell ref="J7:M7"/>
    <mergeCell ref="A81:F81"/>
  </mergeCells>
  <pageMargins left="0.46" right="0.24" top="0.3" bottom="0.2" header="0.3" footer="0.2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2024-04-05T10:52:52Z</cp:lastPrinted>
  <dcterms:created xsi:type="dcterms:W3CDTF">2020-04-15T08:23:38Z</dcterms:created>
  <dcterms:modified xsi:type="dcterms:W3CDTF">2025-04-17T06:29:25Z</dcterms:modified>
</cp:coreProperties>
</file>