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2-24\"/>
    </mc:Choice>
  </mc:AlternateContent>
  <bookViews>
    <workbookView xWindow="0" yWindow="30" windowWidth="22980" windowHeight="10875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394" i="3" l="1"/>
  <c r="D393" i="3"/>
  <c r="D382" i="3"/>
  <c r="D381" i="3"/>
  <c r="D380" i="3"/>
  <c r="D376" i="3"/>
  <c r="D375" i="3"/>
  <c r="D368" i="3"/>
  <c r="D369" i="3"/>
  <c r="D365" i="3"/>
  <c r="D364" i="3"/>
  <c r="D359" i="3"/>
  <c r="D358" i="3"/>
  <c r="D182" i="3" l="1"/>
  <c r="D169" i="3"/>
  <c r="D163" i="3" l="1"/>
  <c r="D160" i="3"/>
  <c r="D159" i="3" s="1"/>
  <c r="D132" i="3"/>
  <c r="D113" i="3"/>
  <c r="D106" i="3"/>
  <c r="D97" i="3"/>
  <c r="D80" i="3"/>
  <c r="D79" i="3" s="1"/>
  <c r="D47" i="3"/>
  <c r="D46" i="3" s="1"/>
  <c r="D39" i="3"/>
  <c r="D25" i="3"/>
  <c r="D76" i="3" l="1"/>
  <c r="D75" i="3" s="1"/>
  <c r="D390" i="3"/>
  <c r="D389" i="3"/>
  <c r="D388" i="3"/>
  <c r="D385" i="3"/>
  <c r="D384" i="3" s="1"/>
  <c r="D383" i="3"/>
  <c r="D377" i="3"/>
  <c r="D373" i="3"/>
  <c r="D372" i="3"/>
  <c r="D370" i="3"/>
  <c r="D363" i="3"/>
  <c r="D360" i="3"/>
  <c r="D351" i="3"/>
  <c r="D350" i="3" s="1"/>
  <c r="D349" i="3" s="1"/>
  <c r="D346" i="3"/>
  <c r="D345" i="3" s="1"/>
  <c r="D344" i="3" s="1"/>
  <c r="D341" i="3"/>
  <c r="D340" i="3" s="1"/>
  <c r="D339" i="3" s="1"/>
  <c r="D335" i="3"/>
  <c r="D334" i="3" s="1"/>
  <c r="D333" i="3" s="1"/>
  <c r="D330" i="3"/>
  <c r="D329" i="3" s="1"/>
  <c r="D328" i="3" s="1"/>
  <c r="D325" i="3"/>
  <c r="D324" i="3" s="1"/>
  <c r="D323" i="3" s="1"/>
  <c r="D319" i="3"/>
  <c r="D318" i="3" s="1"/>
  <c r="D317" i="3" s="1"/>
  <c r="D314" i="3"/>
  <c r="D313" i="3" s="1"/>
  <c r="D312" i="3" s="1"/>
  <c r="D309" i="3"/>
  <c r="D308" i="3" s="1"/>
  <c r="D307" i="3" s="1"/>
  <c r="D304" i="3"/>
  <c r="D303" i="3" s="1"/>
  <c r="D302" i="3" s="1"/>
  <c r="D299" i="3"/>
  <c r="D298" i="3" s="1"/>
  <c r="D297" i="3" s="1"/>
  <c r="D294" i="3"/>
  <c r="D293" i="3" s="1"/>
  <c r="D292" i="3" s="1"/>
  <c r="D288" i="3"/>
  <c r="D287" i="3" s="1"/>
  <c r="D286" i="3" s="1"/>
  <c r="D282" i="3"/>
  <c r="D281" i="3" s="1"/>
  <c r="D280" i="3" s="1"/>
  <c r="D276" i="3"/>
  <c r="D275" i="3" s="1"/>
  <c r="D274" i="3" s="1"/>
  <c r="D270" i="3"/>
  <c r="D269" i="3" s="1"/>
  <c r="D268" i="3" s="1"/>
  <c r="D264" i="3"/>
  <c r="D263" i="3" s="1"/>
  <c r="D262" i="3" s="1"/>
  <c r="D259" i="3"/>
  <c r="D258" i="3" s="1"/>
  <c r="D257" i="3" s="1"/>
  <c r="D253" i="3"/>
  <c r="D252" i="3" s="1"/>
  <c r="D251" i="3" s="1"/>
  <c r="D248" i="3"/>
  <c r="D247" i="3" s="1"/>
  <c r="D246" i="3" s="1"/>
  <c r="D242" i="3"/>
  <c r="D241" i="3" s="1"/>
  <c r="D240" i="3" s="1"/>
  <c r="D236" i="3"/>
  <c r="D235" i="3" s="1"/>
  <c r="D234" i="3" s="1"/>
  <c r="D230" i="3"/>
  <c r="D229" i="3" s="1"/>
  <c r="D228" i="3" s="1"/>
  <c r="D225" i="3"/>
  <c r="D224" i="3" s="1"/>
  <c r="D223" i="3" s="1"/>
  <c r="D219" i="3"/>
  <c r="D218" i="3" s="1"/>
  <c r="D217" i="3" s="1"/>
  <c r="D214" i="3"/>
  <c r="D213" i="3" s="1"/>
  <c r="D212" i="3" s="1"/>
  <c r="D209" i="3"/>
  <c r="D208" i="3" s="1"/>
  <c r="D207" i="3" s="1"/>
  <c r="D203" i="3"/>
  <c r="D202" i="3" s="1"/>
  <c r="D201" i="3" s="1"/>
  <c r="D198" i="3"/>
  <c r="D197" i="3" s="1"/>
  <c r="D196" i="3" s="1"/>
  <c r="D193" i="3"/>
  <c r="D192" i="3" s="1"/>
  <c r="D191" i="3" s="1"/>
  <c r="D187" i="3"/>
  <c r="D186" i="3" s="1"/>
  <c r="D185" i="3" s="1"/>
  <c r="D181" i="3"/>
  <c r="D180" i="3" s="1"/>
  <c r="D177" i="3"/>
  <c r="D173" i="3"/>
  <c r="D172" i="3" s="1"/>
  <c r="D168" i="3"/>
  <c r="D162" i="3"/>
  <c r="D156" i="3"/>
  <c r="D155" i="3" s="1"/>
  <c r="D152" i="3"/>
  <c r="D151" i="3" s="1"/>
  <c r="D148" i="3"/>
  <c r="D147" i="3" s="1"/>
  <c r="D145" i="3"/>
  <c r="D144" i="3" s="1"/>
  <c r="D140" i="3"/>
  <c r="D139" i="3" s="1"/>
  <c r="D136" i="3"/>
  <c r="D135" i="3" s="1"/>
  <c r="D129" i="3"/>
  <c r="D128" i="3" s="1"/>
  <c r="D127" i="3" s="1"/>
  <c r="D125" i="3"/>
  <c r="D124" i="3" s="1"/>
  <c r="D120" i="3"/>
  <c r="D119" i="3" s="1"/>
  <c r="D117" i="3"/>
  <c r="D116" i="3" s="1"/>
  <c r="D110" i="3"/>
  <c r="D109" i="3" s="1"/>
  <c r="D108" i="3" s="1"/>
  <c r="D104" i="3"/>
  <c r="D103" i="3" s="1"/>
  <c r="D102" i="3" s="1"/>
  <c r="D100" i="3"/>
  <c r="D99" i="3" s="1"/>
  <c r="D95" i="3"/>
  <c r="D94" i="3" s="1"/>
  <c r="D92" i="3"/>
  <c r="D91" i="3" s="1"/>
  <c r="D87" i="3"/>
  <c r="D86" i="3" s="1"/>
  <c r="D84" i="3"/>
  <c r="D83" i="3" s="1"/>
  <c r="D73" i="3"/>
  <c r="D72" i="3" s="1"/>
  <c r="D69" i="3"/>
  <c r="D68" i="3" s="1"/>
  <c r="D64" i="3"/>
  <c r="D63" i="3" s="1"/>
  <c r="D60" i="3"/>
  <c r="D59" i="3" s="1"/>
  <c r="D55" i="3"/>
  <c r="D52" i="3"/>
  <c r="D51" i="3" s="1"/>
  <c r="D42" i="3"/>
  <c r="D41" i="3" s="1"/>
  <c r="D35" i="3"/>
  <c r="D34" i="3" s="1"/>
  <c r="D31" i="3"/>
  <c r="D28" i="3" s="1"/>
  <c r="D24" i="3"/>
  <c r="D22" i="3"/>
  <c r="D21" i="3" s="1"/>
  <c r="D17" i="3"/>
  <c r="D16" i="3" s="1"/>
  <c r="D13" i="3"/>
  <c r="D12" i="3" s="1"/>
  <c r="D11" i="3" s="1"/>
  <c r="D54" i="3" l="1"/>
  <c r="D50" i="3" s="1"/>
  <c r="D154" i="3"/>
  <c r="D176" i="3"/>
  <c r="D175" i="3" s="1"/>
  <c r="D134" i="3"/>
  <c r="D82" i="3"/>
  <c r="D15" i="3"/>
  <c r="D115" i="3"/>
  <c r="D58" i="3"/>
  <c r="D379" i="3"/>
  <c r="D378" i="3" s="1"/>
  <c r="D71" i="3"/>
  <c r="D357" i="3"/>
  <c r="D356" i="3" s="1"/>
  <c r="D167" i="3"/>
  <c r="D90" i="3"/>
  <c r="D143" i="3"/>
  <c r="D387" i="3"/>
  <c r="D386" i="3" s="1"/>
  <c r="D362" i="3"/>
  <c r="D361" i="3" s="1"/>
  <c r="D367" i="3"/>
  <c r="D366" i="3" s="1"/>
  <c r="D374" i="3"/>
  <c r="D371" i="3" s="1"/>
  <c r="D392" i="3" l="1"/>
  <c r="D391" i="3" s="1"/>
  <c r="D355" i="3" s="1"/>
</calcChain>
</file>

<file path=xl/sharedStrings.xml><?xml version="1.0" encoding="utf-8"?>
<sst xmlns="http://schemas.openxmlformats.org/spreadsheetml/2006/main" count="526" uniqueCount="138">
  <si>
    <t>PATVIRTINTA</t>
  </si>
  <si>
    <t>Panevėžio rajono savivaldybės tarybos</t>
  </si>
  <si>
    <t>4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</si>
  <si>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</si>
  <si>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</si>
  <si>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</si>
  <si>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</si>
  <si>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</si>
  <si>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</si>
  <si>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</si>
  <si>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</si>
  <si>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</si>
  <si>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</si>
  <si>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</si>
  <si>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</si>
  <si>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</si>
  <si>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</si>
  <si>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</si>
  <si>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</si>
  <si>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</si>
  <si>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</si>
  <si>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</si>
  <si>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</si>
  <si>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</si>
  <si>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</si>
  <si>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</si>
  <si>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</si>
  <si>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</si>
  <si>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</si>
  <si>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</si>
  <si>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</si>
  <si>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</si>
  <si>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</si>
  <si>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</si>
  <si>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</si>
  <si>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</si>
  <si>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</si>
  <si>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</si>
  <si>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</si>
  <si>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</si>
  <si>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</si>
  <si>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</si>
  <si>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</si>
  <si>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</si>
  <si>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</si>
  <si>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</si>
  <si>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</si>
  <si>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</si>
  <si>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</si>
  <si>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</si>
  <si>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</si>
  <si>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</si>
  <si>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</si>
  <si>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</si>
  <si>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</si>
  <si>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</si>
  <si>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</si>
  <si>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</si>
  <si>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</si>
  <si>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</si>
  <si>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</si>
  <si>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</si>
  <si>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</si>
  <si>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</si>
  <si>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</si>
  <si>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</si>
  <si>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</si>
  <si>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</si>
  <si>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</si>
  <si>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</si>
  <si>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</si>
  <si>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</si>
  <si>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</si>
  <si>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</si>
  <si>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</si>
  <si>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</si>
  <si>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</si>
  <si>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</si>
  <si>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</si>
  <si>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</si>
  <si>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</si>
  <si>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</si>
  <si>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</si>
  <si>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</si>
  <si>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</si>
  <si>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</si>
  <si>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</si>
  <si>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</si>
  <si>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</si>
  <si>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</si>
  <si>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</si>
  <si>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</si>
  <si>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</si>
  <si>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</si>
  <si>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</si>
  <si>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</si>
  <si>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</si>
  <si>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</si>
  <si>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</si>
  <si>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</si>
  <si>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</si>
  <si>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</si>
  <si>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</si>
  <si>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</si>
  <si>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</si>
  <si>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</si>
  <si>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</si>
  <si>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</si>
  <si>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</si>
  <si>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</si>
  <si>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</si>
  <si>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</si>
  <si>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</si>
  <si>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</si>
  <si>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</si>
  <si>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</si>
  <si>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</si>
  <si>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</si>
  <si>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</si>
  <si>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</si>
  <si>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</si>
  <si>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</si>
  <si>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</si>
  <si>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</si>
  <si>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</si>
  <si>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</si>
  <si>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</si>
  <si>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</si>
  <si>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</si>
  <si>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</si>
  <si>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</si>
  <si>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</si>
  <si>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</si>
  <si>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</si>
  <si>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</si>
  <si>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</si>
  <si>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(tūkst. eur)</t>
  </si>
  <si>
    <t>2025 m. vasario 24 d. sprendimu Nr. T-35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</si>
</sst>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1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NumberFormat="1" applyFont="1" applyFill="1" applyBorder="1" applyAlignment="1" applyProtection="1">
      <alignment horizontal="left" vertical="center"/>
    </xf>
    <xf numFmtId="49" fontId="7" fillId="3" borderId="3" xfId="2" applyNumberFormat="1" applyFont="1" applyFill="1" applyBorder="1" applyAlignment="1" applyProtection="1">
      <alignment horizontal="left" vertical="center"/>
    </xf>
    <xf numFmtId="164" fontId="6" fillId="3" borderId="3" xfId="2" applyNumberFormat="1" applyFont="1" applyFill="1" applyBorder="1" applyAlignment="1" applyProtection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 applyProtection="1">
      <alignment horizontal="right"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49" fontId="12" fillId="2" borderId="3" xfId="2" applyNumberFormat="1" applyFont="1" applyFill="1" applyBorder="1" applyAlignment="1" applyProtection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6" fillId="2" borderId="3" xfId="2" applyNumberFormat="1" applyFont="1" applyFill="1" applyBorder="1" applyAlignment="1" applyProtection="1">
      <alignment horizontal="center" vertical="top" wrapText="1"/>
    </xf>
    <xf numFmtId="49" fontId="8" fillId="2" borderId="3" xfId="2" applyNumberFormat="1" applyFont="1" applyFill="1" applyBorder="1" applyAlignment="1" applyProtection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NumberFormat="1" applyFont="1" applyFill="1" applyBorder="1" applyAlignment="1" applyProtection="1">
      <alignment horizontal="center" vertical="top" wrapText="1"/>
    </xf>
    <xf numFmtId="0" fontId="11" fillId="2" borderId="4" xfId="2" applyNumberFormat="1" applyFont="1" applyFill="1" applyBorder="1" applyAlignment="1" applyProtection="1">
      <alignment horizontal="center" vertical="top" wrapText="1"/>
    </xf>
    <xf numFmtId="0" fontId="11" fillId="2" borderId="2" xfId="2" applyNumberFormat="1" applyFont="1" applyFill="1" applyBorder="1" applyAlignment="1" applyProtection="1">
      <alignment horizontal="center" vertical="top" wrapText="1"/>
    </xf>
    <xf numFmtId="49" fontId="12" fillId="2" borderId="1" xfId="2" applyNumberFormat="1" applyFont="1" applyFill="1" applyBorder="1" applyAlignment="1" applyProtection="1">
      <alignment horizontal="center" vertical="center"/>
    </xf>
    <xf numFmtId="49" fontId="12" fillId="2" borderId="4" xfId="2" applyNumberFormat="1" applyFont="1" applyFill="1" applyBorder="1" applyAlignment="1" applyProtection="1">
      <alignment horizontal="center" vertical="center"/>
    </xf>
    <xf numFmtId="49" fontId="12" fillId="2" borderId="2" xfId="2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 applyProtection="1">
      <alignment horizontal="center" vertical="center"/>
    </xf>
    <xf numFmtId="49" fontId="8" fillId="2" borderId="4" xfId="2" applyNumberFormat="1" applyFont="1" applyFill="1" applyBorder="1" applyAlignment="1" applyProtection="1">
      <alignment horizontal="center"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5"/>
  <sheetViews>
    <sheetView tabSelected="1" workbookViewId="0">
      <selection activeCell="M12" sqref="M12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1" spans="1:4" ht="7.5" customHeight="1" x14ac:dyDescent="0.25"/>
    <row r="2" spans="1:4" ht="15.75" x14ac:dyDescent="0.25">
      <c r="C2" s="1" t="s">
        <v>0</v>
      </c>
    </row>
    <row r="3" spans="1:4" ht="15.75" x14ac:dyDescent="0.25">
      <c r="C3" s="1" t="s">
        <v>1</v>
      </c>
    </row>
    <row r="4" spans="1:4" ht="15.75" x14ac:dyDescent="0.25">
      <c r="C4" s="1" t="s">
        <v>137</v>
      </c>
    </row>
    <row r="5" spans="1:4" ht="15.75" x14ac:dyDescent="0.25">
      <c r="C5" s="1" t="s">
        <v>2</v>
      </c>
    </row>
    <row r="7" spans="1:4" ht="32.25" customHeight="1" x14ac:dyDescent="0.25">
      <c r="A7" s="50" t="s">
        <v>130</v>
      </c>
      <c r="B7" s="50"/>
      <c r="C7" s="50"/>
      <c r="D7" s="50"/>
    </row>
    <row r="8" spans="1:4" ht="15.75" x14ac:dyDescent="0.25">
      <c r="A8" s="2"/>
      <c r="B8" s="2"/>
      <c r="C8" s="2"/>
    </row>
    <row r="9" spans="1:4" ht="15.75" x14ac:dyDescent="0.25">
      <c r="A9" s="2"/>
      <c r="B9" s="2"/>
      <c r="C9" s="2"/>
      <c r="D9" s="34" t="s">
        <v>136</v>
      </c>
    </row>
    <row r="10" spans="1:4" ht="38.25" customHeight="1" x14ac:dyDescent="0.25">
      <c r="A10" s="3" t="s">
        <v>3</v>
      </c>
      <c r="B10" s="4" t="s">
        <v>4</v>
      </c>
      <c r="C10" s="3" t="s">
        <v>5</v>
      </c>
      <c r="D10" s="4" t="s">
        <v>6</v>
      </c>
    </row>
    <row r="11" spans="1:4" ht="18" customHeight="1" x14ac:dyDescent="0.25">
      <c r="A11" s="51" t="s">
        <v>7</v>
      </c>
      <c r="B11" s="35" t="s">
        <v>8</v>
      </c>
      <c r="C11" s="36"/>
      <c r="D11" s="37">
        <f t="shared" ref="D11:D12" si="0">SUM(D12)</f>
        <v>0.1</v>
      </c>
    </row>
    <row r="12" spans="1:4" ht="14.25" customHeight="1" x14ac:dyDescent="0.25">
      <c r="A12" s="51"/>
      <c r="B12" s="5" t="s">
        <v>9</v>
      </c>
      <c r="C12" s="10" t="s">
        <v>10</v>
      </c>
      <c r="D12" s="16">
        <f t="shared" si="0"/>
        <v>0.1</v>
      </c>
    </row>
    <row r="13" spans="1:4" ht="12.75" customHeight="1" x14ac:dyDescent="0.25">
      <c r="A13" s="51"/>
      <c r="B13" s="38" t="s">
        <v>131</v>
      </c>
      <c r="C13" s="49"/>
      <c r="D13" s="13">
        <f>SUM(D14:D14)</f>
        <v>0.1</v>
      </c>
    </row>
    <row r="14" spans="1:4" ht="12.75" customHeight="1" x14ac:dyDescent="0.25">
      <c r="A14" s="51"/>
      <c r="B14" s="39" t="s">
        <v>11</v>
      </c>
      <c r="C14" s="49"/>
      <c r="D14" s="6">
        <v>0.1</v>
      </c>
    </row>
    <row r="15" spans="1:4" s="8" customFormat="1" ht="17.25" customHeight="1" x14ac:dyDescent="0.25">
      <c r="A15" s="58" t="s">
        <v>12</v>
      </c>
      <c r="B15" s="40" t="s">
        <v>13</v>
      </c>
      <c r="C15" s="7"/>
      <c r="D15" s="41">
        <f>SUM(D39+D41+D34+D28+D24+D16+D21+D46)</f>
        <v>7232</v>
      </c>
    </row>
    <row r="16" spans="1:4" s="8" customFormat="1" ht="15" customHeight="1" x14ac:dyDescent="0.25">
      <c r="A16" s="59"/>
      <c r="B16" s="5" t="s">
        <v>9</v>
      </c>
      <c r="C16" s="10" t="s">
        <v>10</v>
      </c>
      <c r="D16" s="16">
        <f>SUM(D17+D20)</f>
        <v>272.3</v>
      </c>
    </row>
    <row r="17" spans="1:4" s="8" customFormat="1" ht="12.75" customHeight="1" x14ac:dyDescent="0.25">
      <c r="A17" s="59"/>
      <c r="B17" s="38" t="s">
        <v>131</v>
      </c>
      <c r="C17" s="55"/>
      <c r="D17" s="13">
        <f>SUM(D18:D19)</f>
        <v>268.7</v>
      </c>
    </row>
    <row r="18" spans="1:4" s="8" customFormat="1" ht="12.75" customHeight="1" x14ac:dyDescent="0.25">
      <c r="A18" s="59"/>
      <c r="B18" s="39" t="s">
        <v>11</v>
      </c>
      <c r="C18" s="56"/>
      <c r="D18" s="9">
        <v>18.7</v>
      </c>
    </row>
    <row r="19" spans="1:4" s="8" customFormat="1" ht="12.75" customHeight="1" x14ac:dyDescent="0.25">
      <c r="A19" s="59"/>
      <c r="B19" s="39" t="s">
        <v>14</v>
      </c>
      <c r="C19" s="56"/>
      <c r="D19" s="9">
        <v>250</v>
      </c>
    </row>
    <row r="20" spans="1:4" s="8" customFormat="1" ht="12.75" customHeight="1" x14ac:dyDescent="0.25">
      <c r="A20" s="59"/>
      <c r="B20" s="42" t="s">
        <v>15</v>
      </c>
      <c r="C20" s="57"/>
      <c r="D20" s="13">
        <v>3.6</v>
      </c>
    </row>
    <row r="21" spans="1:4" s="8" customFormat="1" x14ac:dyDescent="0.25">
      <c r="A21" s="59"/>
      <c r="B21" s="12" t="s">
        <v>126</v>
      </c>
      <c r="C21" s="10" t="s">
        <v>16</v>
      </c>
      <c r="D21" s="16">
        <f t="shared" ref="D21" si="1">SUM(D22)</f>
        <v>2612.9</v>
      </c>
    </row>
    <row r="22" spans="1:4" s="8" customFormat="1" ht="12.75" customHeight="1" x14ac:dyDescent="0.25">
      <c r="A22" s="59"/>
      <c r="B22" s="38" t="s">
        <v>131</v>
      </c>
      <c r="C22" s="52"/>
      <c r="D22" s="13">
        <f>SUM(D23)</f>
        <v>2612.9</v>
      </c>
    </row>
    <row r="23" spans="1:4" s="8" customFormat="1" ht="12.75" customHeight="1" x14ac:dyDescent="0.25">
      <c r="A23" s="59"/>
      <c r="B23" s="39" t="s">
        <v>14</v>
      </c>
      <c r="C23" s="52"/>
      <c r="D23" s="9">
        <v>2612.9</v>
      </c>
    </row>
    <row r="24" spans="1:4" s="8" customFormat="1" ht="15" customHeight="1" x14ac:dyDescent="0.25">
      <c r="A24" s="59"/>
      <c r="B24" s="5" t="s">
        <v>17</v>
      </c>
      <c r="C24" s="10" t="s">
        <v>18</v>
      </c>
      <c r="D24" s="16">
        <f t="shared" ref="D24" si="2">SUM(D25)</f>
        <v>631.20000000000005</v>
      </c>
    </row>
    <row r="25" spans="1:4" s="8" customFormat="1" ht="12.75" customHeight="1" x14ac:dyDescent="0.25">
      <c r="A25" s="59"/>
      <c r="B25" s="38" t="s">
        <v>131</v>
      </c>
      <c r="C25" s="53"/>
      <c r="D25" s="13">
        <f>SUM(D26:D27)</f>
        <v>631.20000000000005</v>
      </c>
    </row>
    <row r="26" spans="1:4" s="8" customFormat="1" ht="12.75" customHeight="1" x14ac:dyDescent="0.25">
      <c r="A26" s="59"/>
      <c r="B26" s="39" t="s">
        <v>11</v>
      </c>
      <c r="C26" s="53"/>
      <c r="D26" s="9">
        <v>0.2</v>
      </c>
    </row>
    <row r="27" spans="1:4" s="8" customFormat="1" ht="12.75" customHeight="1" x14ac:dyDescent="0.25">
      <c r="A27" s="59"/>
      <c r="B27" s="39" t="s">
        <v>14</v>
      </c>
      <c r="C27" s="53"/>
      <c r="D27" s="9">
        <v>631</v>
      </c>
    </row>
    <row r="28" spans="1:4" s="8" customFormat="1" x14ac:dyDescent="0.25">
      <c r="A28" s="59"/>
      <c r="B28" s="12" t="s">
        <v>132</v>
      </c>
      <c r="C28" s="10" t="s">
        <v>19</v>
      </c>
      <c r="D28" s="16">
        <f>SUM(D31+D29+D30)</f>
        <v>2102.9</v>
      </c>
    </row>
    <row r="29" spans="1:4" s="8" customFormat="1" ht="12.75" customHeight="1" x14ac:dyDescent="0.25">
      <c r="A29" s="59"/>
      <c r="B29" s="38" t="s">
        <v>20</v>
      </c>
      <c r="C29" s="52"/>
      <c r="D29" s="13">
        <v>8.4</v>
      </c>
    </row>
    <row r="30" spans="1:4" s="8" customFormat="1" ht="12.75" customHeight="1" x14ac:dyDescent="0.25">
      <c r="A30" s="59"/>
      <c r="B30" s="38" t="s">
        <v>21</v>
      </c>
      <c r="C30" s="52"/>
      <c r="D30" s="13">
        <v>210.9</v>
      </c>
    </row>
    <row r="31" spans="1:4" s="8" customFormat="1" ht="12.75" customHeight="1" x14ac:dyDescent="0.25">
      <c r="A31" s="59"/>
      <c r="B31" s="38" t="s">
        <v>131</v>
      </c>
      <c r="C31" s="52"/>
      <c r="D31" s="13">
        <f>SUM(D32:D33)</f>
        <v>1883.6</v>
      </c>
    </row>
    <row r="32" spans="1:4" s="8" customFormat="1" ht="12.75" customHeight="1" x14ac:dyDescent="0.25">
      <c r="A32" s="59"/>
      <c r="B32" s="39" t="s">
        <v>11</v>
      </c>
      <c r="C32" s="52"/>
      <c r="D32" s="9">
        <v>34.6</v>
      </c>
    </row>
    <row r="33" spans="1:4" s="11" customFormat="1" ht="12.75" customHeight="1" x14ac:dyDescent="0.25">
      <c r="A33" s="59"/>
      <c r="B33" s="39" t="s">
        <v>14</v>
      </c>
      <c r="C33" s="52"/>
      <c r="D33" s="9">
        <v>1849</v>
      </c>
    </row>
    <row r="34" spans="1:4" s="8" customFormat="1" ht="15" customHeight="1" x14ac:dyDescent="0.25">
      <c r="A34" s="59"/>
      <c r="B34" s="12" t="s">
        <v>22</v>
      </c>
      <c r="C34" s="10" t="s">
        <v>23</v>
      </c>
      <c r="D34" s="16">
        <f t="shared" ref="D34" si="3">SUM(D35)</f>
        <v>1066.5</v>
      </c>
    </row>
    <row r="35" spans="1:4" s="8" customFormat="1" ht="12.75" customHeight="1" x14ac:dyDescent="0.25">
      <c r="A35" s="59"/>
      <c r="B35" s="38" t="s">
        <v>131</v>
      </c>
      <c r="C35" s="53"/>
      <c r="D35" s="13">
        <f>SUM(D36:D38)</f>
        <v>1066.5</v>
      </c>
    </row>
    <row r="36" spans="1:4" s="8" customFormat="1" ht="12.75" customHeight="1" x14ac:dyDescent="0.25">
      <c r="A36" s="59"/>
      <c r="B36" s="39" t="s">
        <v>11</v>
      </c>
      <c r="C36" s="53"/>
      <c r="D36" s="9">
        <v>88.2</v>
      </c>
    </row>
    <row r="37" spans="1:4" s="8" customFormat="1" ht="12.75" customHeight="1" x14ac:dyDescent="0.25">
      <c r="A37" s="59"/>
      <c r="B37" s="39" t="s">
        <v>14</v>
      </c>
      <c r="C37" s="53"/>
      <c r="D37" s="9">
        <v>872.9</v>
      </c>
    </row>
    <row r="38" spans="1:4" s="11" customFormat="1" ht="12.75" customHeight="1" x14ac:dyDescent="0.25">
      <c r="A38" s="59"/>
      <c r="B38" s="39" t="s">
        <v>24</v>
      </c>
      <c r="C38" s="53"/>
      <c r="D38" s="9">
        <v>105.4</v>
      </c>
    </row>
    <row r="39" spans="1:4" s="8" customFormat="1" ht="15" customHeight="1" x14ac:dyDescent="0.25">
      <c r="A39" s="59"/>
      <c r="B39" s="12" t="s">
        <v>25</v>
      </c>
      <c r="C39" s="10" t="s">
        <v>26</v>
      </c>
      <c r="D39" s="16">
        <f>SUM(D40)</f>
        <v>33.9</v>
      </c>
    </row>
    <row r="40" spans="1:4" s="8" customFormat="1" ht="12.75" customHeight="1" x14ac:dyDescent="0.25">
      <c r="A40" s="59"/>
      <c r="B40" s="43" t="s">
        <v>27</v>
      </c>
      <c r="C40" s="10"/>
      <c r="D40" s="21">
        <v>33.9</v>
      </c>
    </row>
    <row r="41" spans="1:4" s="8" customFormat="1" ht="15" customHeight="1" x14ac:dyDescent="0.25">
      <c r="A41" s="59"/>
      <c r="B41" s="12" t="s">
        <v>28</v>
      </c>
      <c r="C41" s="10" t="s">
        <v>29</v>
      </c>
      <c r="D41" s="16">
        <f>SUM(D42+D45)</f>
        <v>411.79999999999995</v>
      </c>
    </row>
    <row r="42" spans="1:4" s="8" customFormat="1" ht="12.75" customHeight="1" x14ac:dyDescent="0.25">
      <c r="A42" s="59"/>
      <c r="B42" s="38" t="s">
        <v>131</v>
      </c>
      <c r="C42" s="48"/>
      <c r="D42" s="21">
        <f>SUM(D43:D44)</f>
        <v>15.899999999999999</v>
      </c>
    </row>
    <row r="43" spans="1:4" s="8" customFormat="1" ht="12.75" customHeight="1" x14ac:dyDescent="0.25">
      <c r="A43" s="59"/>
      <c r="B43" s="39" t="s">
        <v>11</v>
      </c>
      <c r="C43" s="48"/>
      <c r="D43" s="9">
        <v>2.7</v>
      </c>
    </row>
    <row r="44" spans="1:4" s="8" customFormat="1" ht="12.75" customHeight="1" x14ac:dyDescent="0.25">
      <c r="A44" s="59"/>
      <c r="B44" s="39" t="s">
        <v>30</v>
      </c>
      <c r="C44" s="48"/>
      <c r="D44" s="9">
        <v>13.2</v>
      </c>
    </row>
    <row r="45" spans="1:4" s="8" customFormat="1" ht="12.75" customHeight="1" x14ac:dyDescent="0.25">
      <c r="A45" s="59"/>
      <c r="B45" s="43" t="s">
        <v>27</v>
      </c>
      <c r="C45" s="48"/>
      <c r="D45" s="21">
        <v>395.9</v>
      </c>
    </row>
    <row r="46" spans="1:4" s="8" customFormat="1" ht="15" customHeight="1" x14ac:dyDescent="0.25">
      <c r="A46" s="59"/>
      <c r="B46" s="5" t="s">
        <v>134</v>
      </c>
      <c r="C46" s="10" t="s">
        <v>133</v>
      </c>
      <c r="D46" s="47">
        <f>SUM(D47)</f>
        <v>100.5</v>
      </c>
    </row>
    <row r="47" spans="1:4" s="8" customFormat="1" ht="12.75" customHeight="1" x14ac:dyDescent="0.25">
      <c r="A47" s="59"/>
      <c r="B47" s="38" t="s">
        <v>131</v>
      </c>
      <c r="C47" s="61"/>
      <c r="D47" s="13">
        <f>SUM(D48:D49)</f>
        <v>100.5</v>
      </c>
    </row>
    <row r="48" spans="1:4" s="8" customFormat="1" ht="12.75" customHeight="1" x14ac:dyDescent="0.25">
      <c r="A48" s="59"/>
      <c r="B48" s="39" t="s">
        <v>11</v>
      </c>
      <c r="C48" s="62"/>
      <c r="D48" s="9">
        <v>0.5</v>
      </c>
    </row>
    <row r="49" spans="1:4" s="8" customFormat="1" ht="12.75" customHeight="1" x14ac:dyDescent="0.25">
      <c r="A49" s="60"/>
      <c r="B49" s="39" t="s">
        <v>14</v>
      </c>
      <c r="C49" s="63"/>
      <c r="D49" s="9">
        <v>100</v>
      </c>
    </row>
    <row r="50" spans="1:4" s="8" customFormat="1" ht="18" customHeight="1" x14ac:dyDescent="0.25">
      <c r="A50" s="64" t="s">
        <v>31</v>
      </c>
      <c r="B50" s="18" t="s">
        <v>32</v>
      </c>
      <c r="C50" s="19"/>
      <c r="D50" s="20">
        <f>SUM(D54+D51)</f>
        <v>31.8</v>
      </c>
    </row>
    <row r="51" spans="1:4" s="8" customFormat="1" ht="15" customHeight="1" x14ac:dyDescent="0.25">
      <c r="A51" s="65"/>
      <c r="B51" s="5" t="s">
        <v>9</v>
      </c>
      <c r="C51" s="10" t="s">
        <v>10</v>
      </c>
      <c r="D51" s="16">
        <f t="shared" ref="D51" si="4">SUM(D52)</f>
        <v>0.5</v>
      </c>
    </row>
    <row r="52" spans="1:4" s="8" customFormat="1" ht="12.75" customHeight="1" x14ac:dyDescent="0.25">
      <c r="A52" s="65"/>
      <c r="B52" s="38" t="s">
        <v>131</v>
      </c>
      <c r="C52" s="49"/>
      <c r="D52" s="13">
        <f>SUM(D53:D53)</f>
        <v>0.5</v>
      </c>
    </row>
    <row r="53" spans="1:4" s="8" customFormat="1" ht="12.75" customHeight="1" x14ac:dyDescent="0.25">
      <c r="A53" s="65"/>
      <c r="B53" s="39" t="s">
        <v>11</v>
      </c>
      <c r="C53" s="49"/>
      <c r="D53" s="6">
        <v>0.5</v>
      </c>
    </row>
    <row r="54" spans="1:4" s="11" customFormat="1" ht="13.5" x14ac:dyDescent="0.25">
      <c r="A54" s="65"/>
      <c r="B54" s="12" t="s">
        <v>127</v>
      </c>
      <c r="C54" s="10" t="s">
        <v>19</v>
      </c>
      <c r="D54" s="16">
        <f>SUM(D57+D55)</f>
        <v>31.3</v>
      </c>
    </row>
    <row r="55" spans="1:4" s="11" customFormat="1" ht="12.75" customHeight="1" x14ac:dyDescent="0.25">
      <c r="A55" s="65"/>
      <c r="B55" s="38" t="s">
        <v>131</v>
      </c>
      <c r="C55" s="66"/>
      <c r="D55" s="13">
        <f>SUM(D56:D56)</f>
        <v>30</v>
      </c>
    </row>
    <row r="56" spans="1:4" s="11" customFormat="1" ht="12.75" customHeight="1" x14ac:dyDescent="0.25">
      <c r="A56" s="65"/>
      <c r="B56" s="39" t="s">
        <v>14</v>
      </c>
      <c r="C56" s="67"/>
      <c r="D56" s="9">
        <v>30</v>
      </c>
    </row>
    <row r="57" spans="1:4" s="8" customFormat="1" ht="12.75" customHeight="1" x14ac:dyDescent="0.25">
      <c r="A57" s="65"/>
      <c r="B57" s="42" t="s">
        <v>15</v>
      </c>
      <c r="C57" s="68"/>
      <c r="D57" s="21">
        <v>1.3</v>
      </c>
    </row>
    <row r="58" spans="1:4" s="8" customFormat="1" ht="18" customHeight="1" x14ac:dyDescent="0.25">
      <c r="A58" s="54" t="s">
        <v>33</v>
      </c>
      <c r="B58" s="18" t="s">
        <v>34</v>
      </c>
      <c r="C58" s="19"/>
      <c r="D58" s="20">
        <f>SUM(D63+D59+D68)</f>
        <v>25.2</v>
      </c>
    </row>
    <row r="59" spans="1:4" s="8" customFormat="1" ht="15" customHeight="1" x14ac:dyDescent="0.25">
      <c r="A59" s="54"/>
      <c r="B59" s="5" t="s">
        <v>9</v>
      </c>
      <c r="C59" s="10" t="s">
        <v>10</v>
      </c>
      <c r="D59" s="16">
        <f t="shared" ref="D59" si="5">SUM(D60)</f>
        <v>18.8</v>
      </c>
    </row>
    <row r="60" spans="1:4" s="8" customFormat="1" ht="12.75" customHeight="1" x14ac:dyDescent="0.25">
      <c r="A60" s="54"/>
      <c r="B60" s="38" t="s">
        <v>131</v>
      </c>
      <c r="C60" s="49"/>
      <c r="D60" s="13">
        <f>SUM(D61:D62)</f>
        <v>18.8</v>
      </c>
    </row>
    <row r="61" spans="1:4" s="8" customFormat="1" ht="12.75" customHeight="1" x14ac:dyDescent="0.25">
      <c r="A61" s="54"/>
      <c r="B61" s="39" t="s">
        <v>11</v>
      </c>
      <c r="C61" s="49"/>
      <c r="D61" s="6">
        <v>0.8</v>
      </c>
    </row>
    <row r="62" spans="1:4" s="8" customFormat="1" ht="12.75" customHeight="1" x14ac:dyDescent="0.25">
      <c r="A62" s="54"/>
      <c r="B62" s="39" t="s">
        <v>14</v>
      </c>
      <c r="C62" s="49"/>
      <c r="D62" s="6">
        <v>18</v>
      </c>
    </row>
    <row r="63" spans="1:4" s="8" customFormat="1" x14ac:dyDescent="0.25">
      <c r="A63" s="54"/>
      <c r="B63" s="12" t="s">
        <v>127</v>
      </c>
      <c r="C63" s="10" t="s">
        <v>19</v>
      </c>
      <c r="D63" s="16">
        <f>SUM(D67+D64)</f>
        <v>6.1999999999999993</v>
      </c>
    </row>
    <row r="64" spans="1:4" s="8" customFormat="1" ht="12.75" customHeight="1" x14ac:dyDescent="0.25">
      <c r="A64" s="54"/>
      <c r="B64" s="38" t="s">
        <v>131</v>
      </c>
      <c r="C64" s="69"/>
      <c r="D64" s="13">
        <f>SUM(D65:D66)</f>
        <v>2.2999999999999998</v>
      </c>
    </row>
    <row r="65" spans="1:10" s="8" customFormat="1" ht="12.75" customHeight="1" x14ac:dyDescent="0.25">
      <c r="A65" s="54"/>
      <c r="B65" s="39" t="s">
        <v>11</v>
      </c>
      <c r="C65" s="70"/>
      <c r="D65" s="9">
        <v>0.3</v>
      </c>
    </row>
    <row r="66" spans="1:10" s="8" customFormat="1" ht="12.75" customHeight="1" x14ac:dyDescent="0.25">
      <c r="A66" s="54"/>
      <c r="B66" s="39" t="s">
        <v>14</v>
      </c>
      <c r="C66" s="70"/>
      <c r="D66" s="9">
        <v>2</v>
      </c>
    </row>
    <row r="67" spans="1:10" s="8" customFormat="1" ht="12.75" customHeight="1" x14ac:dyDescent="0.25">
      <c r="A67" s="54"/>
      <c r="B67" s="42" t="s">
        <v>15</v>
      </c>
      <c r="C67" s="71"/>
      <c r="D67" s="21">
        <v>3.9</v>
      </c>
    </row>
    <row r="68" spans="1:10" s="8" customFormat="1" ht="15" customHeight="1" x14ac:dyDescent="0.25">
      <c r="A68" s="54"/>
      <c r="B68" s="12" t="s">
        <v>22</v>
      </c>
      <c r="C68" s="10" t="s">
        <v>23</v>
      </c>
      <c r="D68" s="16">
        <f t="shared" ref="D68" si="6">SUM(D69)</f>
        <v>0.2</v>
      </c>
    </row>
    <row r="69" spans="1:10" s="8" customFormat="1" ht="12.75" customHeight="1" x14ac:dyDescent="0.25">
      <c r="A69" s="54"/>
      <c r="B69" s="38" t="s">
        <v>131</v>
      </c>
      <c r="C69" s="49"/>
      <c r="D69" s="13">
        <f>SUM(D70:D70)</f>
        <v>0.2</v>
      </c>
    </row>
    <row r="70" spans="1:10" s="8" customFormat="1" ht="12.75" customHeight="1" x14ac:dyDescent="0.25">
      <c r="A70" s="54"/>
      <c r="B70" s="39" t="s">
        <v>11</v>
      </c>
      <c r="C70" s="49"/>
      <c r="D70" s="6">
        <v>0.2</v>
      </c>
    </row>
    <row r="71" spans="1:10" s="8" customFormat="1" ht="18" customHeight="1" x14ac:dyDescent="0.25">
      <c r="A71" s="64" t="s">
        <v>35</v>
      </c>
      <c r="B71" s="18" t="s">
        <v>36</v>
      </c>
      <c r="C71" s="7"/>
      <c r="D71" s="20">
        <f>SUM(D75+D72+D79)</f>
        <v>3.6</v>
      </c>
      <c r="J71" s="14"/>
    </row>
    <row r="72" spans="1:10" s="8" customFormat="1" ht="15" customHeight="1" x14ac:dyDescent="0.25">
      <c r="A72" s="65"/>
      <c r="B72" s="5" t="s">
        <v>9</v>
      </c>
      <c r="C72" s="10" t="s">
        <v>10</v>
      </c>
      <c r="D72" s="16">
        <f t="shared" ref="D72" si="7">SUM(D73)</f>
        <v>1</v>
      </c>
    </row>
    <row r="73" spans="1:10" s="8" customFormat="1" ht="12.75" customHeight="1" x14ac:dyDescent="0.25">
      <c r="A73" s="65"/>
      <c r="B73" s="38" t="s">
        <v>131</v>
      </c>
      <c r="C73" s="49"/>
      <c r="D73" s="13">
        <f>SUM(D74:D74)</f>
        <v>1</v>
      </c>
    </row>
    <row r="74" spans="1:10" s="8" customFormat="1" ht="12.75" customHeight="1" x14ac:dyDescent="0.25">
      <c r="A74" s="65"/>
      <c r="B74" s="39" t="s">
        <v>11</v>
      </c>
      <c r="C74" s="49"/>
      <c r="D74" s="6">
        <v>1</v>
      </c>
    </row>
    <row r="75" spans="1:10" s="15" customFormat="1" ht="13.5" x14ac:dyDescent="0.25">
      <c r="A75" s="65"/>
      <c r="B75" s="12" t="s">
        <v>127</v>
      </c>
      <c r="C75" s="10" t="s">
        <v>19</v>
      </c>
      <c r="D75" s="16">
        <f>SUM(D78+D76)</f>
        <v>2.5</v>
      </c>
    </row>
    <row r="76" spans="1:10" s="15" customFormat="1" ht="12.75" customHeight="1" x14ac:dyDescent="0.25">
      <c r="A76" s="65"/>
      <c r="B76" s="38" t="s">
        <v>131</v>
      </c>
      <c r="C76" s="69"/>
      <c r="D76" s="13">
        <f>SUM(D77:D77)</f>
        <v>0.6</v>
      </c>
    </row>
    <row r="77" spans="1:10" s="15" customFormat="1" ht="12.75" customHeight="1" x14ac:dyDescent="0.25">
      <c r="A77" s="65"/>
      <c r="B77" s="39" t="s">
        <v>11</v>
      </c>
      <c r="C77" s="70"/>
      <c r="D77" s="9">
        <v>0.6</v>
      </c>
    </row>
    <row r="78" spans="1:10" s="8" customFormat="1" ht="12.75" customHeight="1" x14ac:dyDescent="0.25">
      <c r="A78" s="65"/>
      <c r="B78" s="42" t="s">
        <v>15</v>
      </c>
      <c r="C78" s="71"/>
      <c r="D78" s="21">
        <v>1.9</v>
      </c>
    </row>
    <row r="79" spans="1:10" s="8" customFormat="1" ht="15" customHeight="1" x14ac:dyDescent="0.25">
      <c r="A79" s="65"/>
      <c r="B79" s="12" t="s">
        <v>22</v>
      </c>
      <c r="C79" s="10" t="s">
        <v>23</v>
      </c>
      <c r="D79" s="16">
        <f t="shared" ref="D79" si="8">SUM(D80)</f>
        <v>0.1</v>
      </c>
    </row>
    <row r="80" spans="1:10" s="8" customFormat="1" ht="12.75" customHeight="1" x14ac:dyDescent="0.25">
      <c r="A80" s="65"/>
      <c r="B80" s="38" t="s">
        <v>131</v>
      </c>
      <c r="C80" s="49"/>
      <c r="D80" s="13">
        <f>SUM(D81:D81)</f>
        <v>0.1</v>
      </c>
    </row>
    <row r="81" spans="1:4" s="8" customFormat="1" ht="12.75" customHeight="1" x14ac:dyDescent="0.25">
      <c r="A81" s="65"/>
      <c r="B81" s="39" t="s">
        <v>11</v>
      </c>
      <c r="C81" s="49"/>
      <c r="D81" s="6">
        <v>0.1</v>
      </c>
    </row>
    <row r="82" spans="1:4" s="8" customFormat="1" ht="18" customHeight="1" x14ac:dyDescent="0.25">
      <c r="A82" s="54" t="s">
        <v>37</v>
      </c>
      <c r="B82" s="18" t="s">
        <v>38</v>
      </c>
      <c r="C82" s="19"/>
      <c r="D82" s="20">
        <f>SUM(D86+D83)</f>
        <v>3.6000000000000005</v>
      </c>
    </row>
    <row r="83" spans="1:4" s="8" customFormat="1" ht="15" customHeight="1" x14ac:dyDescent="0.25">
      <c r="A83" s="54"/>
      <c r="B83" s="5" t="s">
        <v>9</v>
      </c>
      <c r="C83" s="10" t="s">
        <v>10</v>
      </c>
      <c r="D83" s="16">
        <f t="shared" ref="D83" si="9">SUM(D84)</f>
        <v>1.3</v>
      </c>
    </row>
    <row r="84" spans="1:4" s="8" customFormat="1" ht="12.75" customHeight="1" x14ac:dyDescent="0.25">
      <c r="A84" s="54"/>
      <c r="B84" s="38" t="s">
        <v>131</v>
      </c>
      <c r="C84" s="49"/>
      <c r="D84" s="13">
        <f>SUM(D85:D85)</f>
        <v>1.3</v>
      </c>
    </row>
    <row r="85" spans="1:4" s="8" customFormat="1" ht="12.75" customHeight="1" x14ac:dyDescent="0.25">
      <c r="A85" s="54"/>
      <c r="B85" s="39" t="s">
        <v>11</v>
      </c>
      <c r="C85" s="49"/>
      <c r="D85" s="6">
        <v>1.3</v>
      </c>
    </row>
    <row r="86" spans="1:4" s="11" customFormat="1" ht="13.5" x14ac:dyDescent="0.25">
      <c r="A86" s="54"/>
      <c r="B86" s="12" t="s">
        <v>127</v>
      </c>
      <c r="C86" s="10" t="s">
        <v>19</v>
      </c>
      <c r="D86" s="16">
        <f>SUM(D89+D87)</f>
        <v>2.3000000000000003</v>
      </c>
    </row>
    <row r="87" spans="1:4" s="11" customFormat="1" ht="12.75" customHeight="1" x14ac:dyDescent="0.25">
      <c r="A87" s="54"/>
      <c r="B87" s="38" t="s">
        <v>131</v>
      </c>
      <c r="C87" s="69"/>
      <c r="D87" s="13">
        <f>SUM(D88:D88)</f>
        <v>0.1</v>
      </c>
    </row>
    <row r="88" spans="1:4" s="11" customFormat="1" ht="12.75" customHeight="1" x14ac:dyDescent="0.25">
      <c r="A88" s="54"/>
      <c r="B88" s="39" t="s">
        <v>11</v>
      </c>
      <c r="C88" s="70"/>
      <c r="D88" s="9">
        <v>0.1</v>
      </c>
    </row>
    <row r="89" spans="1:4" s="8" customFormat="1" ht="12.75" customHeight="1" x14ac:dyDescent="0.25">
      <c r="A89" s="54"/>
      <c r="B89" s="42" t="s">
        <v>15</v>
      </c>
      <c r="C89" s="71"/>
      <c r="D89" s="21">
        <v>2.2000000000000002</v>
      </c>
    </row>
    <row r="90" spans="1:4" s="8" customFormat="1" ht="18" customHeight="1" x14ac:dyDescent="0.25">
      <c r="A90" s="64" t="s">
        <v>39</v>
      </c>
      <c r="B90" s="18" t="s">
        <v>40</v>
      </c>
      <c r="C90" s="19"/>
      <c r="D90" s="20">
        <f>SUM(D97+D91+D101+D94)</f>
        <v>21.6</v>
      </c>
    </row>
    <row r="91" spans="1:4" s="8" customFormat="1" ht="15" customHeight="1" x14ac:dyDescent="0.25">
      <c r="A91" s="65"/>
      <c r="B91" s="5" t="s">
        <v>9</v>
      </c>
      <c r="C91" s="10" t="s">
        <v>10</v>
      </c>
      <c r="D91" s="16">
        <f t="shared" ref="D91" si="10">SUM(D92)</f>
        <v>0.9</v>
      </c>
    </row>
    <row r="92" spans="1:4" s="8" customFormat="1" ht="12.75" customHeight="1" x14ac:dyDescent="0.25">
      <c r="A92" s="65"/>
      <c r="B92" s="38" t="s">
        <v>131</v>
      </c>
      <c r="C92" s="49"/>
      <c r="D92" s="13">
        <f>SUM(D93:D93)</f>
        <v>0.9</v>
      </c>
    </row>
    <row r="93" spans="1:4" s="8" customFormat="1" ht="12.75" customHeight="1" x14ac:dyDescent="0.25">
      <c r="A93" s="65"/>
      <c r="B93" s="39" t="s">
        <v>11</v>
      </c>
      <c r="C93" s="49"/>
      <c r="D93" s="6">
        <v>0.9</v>
      </c>
    </row>
    <row r="94" spans="1:4" s="8" customFormat="1" ht="15" customHeight="1" x14ac:dyDescent="0.25">
      <c r="A94" s="65"/>
      <c r="B94" s="5" t="s">
        <v>17</v>
      </c>
      <c r="C94" s="10" t="s">
        <v>18</v>
      </c>
      <c r="D94" s="16">
        <f t="shared" ref="D94" si="11">SUM(D95)</f>
        <v>20</v>
      </c>
    </row>
    <row r="95" spans="1:4" s="8" customFormat="1" ht="12.75" customHeight="1" x14ac:dyDescent="0.25">
      <c r="A95" s="65"/>
      <c r="B95" s="38" t="s">
        <v>131</v>
      </c>
      <c r="C95" s="53"/>
      <c r="D95" s="13">
        <f>SUM(D96:D96)</f>
        <v>20</v>
      </c>
    </row>
    <row r="96" spans="1:4" s="8" customFormat="1" ht="12.75" customHeight="1" x14ac:dyDescent="0.25">
      <c r="A96" s="65"/>
      <c r="B96" s="39" t="s">
        <v>14</v>
      </c>
      <c r="C96" s="53"/>
      <c r="D96" s="9">
        <v>20</v>
      </c>
    </row>
    <row r="97" spans="1:4" s="8" customFormat="1" x14ac:dyDescent="0.25">
      <c r="A97" s="65"/>
      <c r="B97" s="12" t="s">
        <v>127</v>
      </c>
      <c r="C97" s="10" t="s">
        <v>19</v>
      </c>
      <c r="D97" s="16">
        <f>SUM(D98)</f>
        <v>0.6</v>
      </c>
    </row>
    <row r="98" spans="1:4" s="8" customFormat="1" ht="12.75" customHeight="1" x14ac:dyDescent="0.25">
      <c r="A98" s="65"/>
      <c r="B98" s="42" t="s">
        <v>15</v>
      </c>
      <c r="C98" s="32"/>
      <c r="D98" s="21">
        <v>0.6</v>
      </c>
    </row>
    <row r="99" spans="1:4" s="8" customFormat="1" ht="15" customHeight="1" x14ac:dyDescent="0.25">
      <c r="A99" s="65"/>
      <c r="B99" s="12" t="s">
        <v>22</v>
      </c>
      <c r="C99" s="10" t="s">
        <v>23</v>
      </c>
      <c r="D99" s="16">
        <f t="shared" ref="D99" si="12">SUM(D100)</f>
        <v>0.1</v>
      </c>
    </row>
    <row r="100" spans="1:4" s="8" customFormat="1" ht="12.75" customHeight="1" x14ac:dyDescent="0.25">
      <c r="A100" s="65"/>
      <c r="B100" s="38" t="s">
        <v>131</v>
      </c>
      <c r="C100" s="49"/>
      <c r="D100" s="13">
        <f>SUM(D101:D101)</f>
        <v>0.1</v>
      </c>
    </row>
    <row r="101" spans="1:4" s="8" customFormat="1" ht="12.75" customHeight="1" x14ac:dyDescent="0.25">
      <c r="A101" s="72"/>
      <c r="B101" s="39" t="s">
        <v>11</v>
      </c>
      <c r="C101" s="49"/>
      <c r="D101" s="6">
        <v>0.1</v>
      </c>
    </row>
    <row r="102" spans="1:4" s="8" customFormat="1" ht="18" customHeight="1" x14ac:dyDescent="0.25">
      <c r="A102" s="54" t="s">
        <v>41</v>
      </c>
      <c r="B102" s="18" t="s">
        <v>42</v>
      </c>
      <c r="C102" s="7"/>
      <c r="D102" s="20">
        <f>SUM(D106+D103)</f>
        <v>22</v>
      </c>
    </row>
    <row r="103" spans="1:4" s="8" customFormat="1" ht="15" customHeight="1" x14ac:dyDescent="0.25">
      <c r="A103" s="54"/>
      <c r="B103" s="5" t="s">
        <v>9</v>
      </c>
      <c r="C103" s="10" t="s">
        <v>10</v>
      </c>
      <c r="D103" s="16">
        <f t="shared" ref="D103" si="13">SUM(D104)</f>
        <v>0.5</v>
      </c>
    </row>
    <row r="104" spans="1:4" s="8" customFormat="1" ht="12.75" customHeight="1" x14ac:dyDescent="0.25">
      <c r="A104" s="54"/>
      <c r="B104" s="38" t="s">
        <v>131</v>
      </c>
      <c r="C104" s="49"/>
      <c r="D104" s="13">
        <f>SUM(D105:D105)</f>
        <v>0.5</v>
      </c>
    </row>
    <row r="105" spans="1:4" s="8" customFormat="1" ht="12.75" customHeight="1" x14ac:dyDescent="0.25">
      <c r="A105" s="54"/>
      <c r="B105" s="39" t="s">
        <v>11</v>
      </c>
      <c r="C105" s="49"/>
      <c r="D105" s="6">
        <v>0.5</v>
      </c>
    </row>
    <row r="106" spans="1:4" s="8" customFormat="1" x14ac:dyDescent="0.25">
      <c r="A106" s="54"/>
      <c r="B106" s="12" t="s">
        <v>127</v>
      </c>
      <c r="C106" s="10" t="s">
        <v>19</v>
      </c>
      <c r="D106" s="16">
        <f>SUM(D107)</f>
        <v>21.5</v>
      </c>
    </row>
    <row r="107" spans="1:4" s="8" customFormat="1" ht="12.75" customHeight="1" x14ac:dyDescent="0.25">
      <c r="A107" s="54"/>
      <c r="B107" s="42" t="s">
        <v>15</v>
      </c>
      <c r="C107" s="44"/>
      <c r="D107" s="21">
        <v>21.5</v>
      </c>
    </row>
    <row r="108" spans="1:4" s="8" customFormat="1" ht="18" customHeight="1" x14ac:dyDescent="0.25">
      <c r="A108" s="54" t="s">
        <v>43</v>
      </c>
      <c r="B108" s="18" t="s">
        <v>44</v>
      </c>
      <c r="C108" s="19"/>
      <c r="D108" s="20">
        <f>SUM(D113+D109)</f>
        <v>11.8</v>
      </c>
    </row>
    <row r="109" spans="1:4" s="8" customFormat="1" ht="15" customHeight="1" x14ac:dyDescent="0.25">
      <c r="A109" s="54"/>
      <c r="B109" s="5" t="s">
        <v>9</v>
      </c>
      <c r="C109" s="10" t="s">
        <v>10</v>
      </c>
      <c r="D109" s="16">
        <f t="shared" ref="D109" si="14">SUM(D110)</f>
        <v>11</v>
      </c>
    </row>
    <row r="110" spans="1:4" s="8" customFormat="1" ht="12.75" customHeight="1" x14ac:dyDescent="0.25">
      <c r="A110" s="54"/>
      <c r="B110" s="38" t="s">
        <v>131</v>
      </c>
      <c r="C110" s="49"/>
      <c r="D110" s="13">
        <f>SUM(D111:D112)</f>
        <v>11</v>
      </c>
    </row>
    <row r="111" spans="1:4" s="8" customFormat="1" ht="12.75" customHeight="1" x14ac:dyDescent="0.25">
      <c r="A111" s="54"/>
      <c r="B111" s="39" t="s">
        <v>11</v>
      </c>
      <c r="C111" s="49"/>
      <c r="D111" s="6">
        <v>1</v>
      </c>
    </row>
    <row r="112" spans="1:4" s="8" customFormat="1" ht="12.75" customHeight="1" x14ac:dyDescent="0.25">
      <c r="A112" s="54"/>
      <c r="B112" s="39" t="s">
        <v>14</v>
      </c>
      <c r="C112" s="49"/>
      <c r="D112" s="6">
        <v>10</v>
      </c>
    </row>
    <row r="113" spans="1:4" s="8" customFormat="1" x14ac:dyDescent="0.25">
      <c r="A113" s="54"/>
      <c r="B113" s="12" t="s">
        <v>127</v>
      </c>
      <c r="C113" s="10" t="s">
        <v>19</v>
      </c>
      <c r="D113" s="16">
        <f>SUM(D114)</f>
        <v>0.8</v>
      </c>
    </row>
    <row r="114" spans="1:4" s="8" customFormat="1" ht="12.75" customHeight="1" x14ac:dyDescent="0.25">
      <c r="A114" s="54"/>
      <c r="B114" s="42" t="s">
        <v>15</v>
      </c>
      <c r="C114" s="31"/>
      <c r="D114" s="21">
        <v>0.8</v>
      </c>
    </row>
    <row r="115" spans="1:4" s="8" customFormat="1" ht="18" customHeight="1" x14ac:dyDescent="0.25">
      <c r="A115" s="64" t="s">
        <v>45</v>
      </c>
      <c r="B115" s="18" t="s">
        <v>46</v>
      </c>
      <c r="C115" s="19"/>
      <c r="D115" s="20">
        <f>SUM(D119+D116+D124)</f>
        <v>28.200000000000003</v>
      </c>
    </row>
    <row r="116" spans="1:4" s="8" customFormat="1" ht="18" customHeight="1" x14ac:dyDescent="0.25">
      <c r="A116" s="65"/>
      <c r="B116" s="5" t="s">
        <v>47</v>
      </c>
      <c r="C116" s="10" t="s">
        <v>10</v>
      </c>
      <c r="D116" s="45">
        <f>SUM(D117)</f>
        <v>1.6</v>
      </c>
    </row>
    <row r="117" spans="1:4" s="8" customFormat="1" ht="12.75" customHeight="1" x14ac:dyDescent="0.25">
      <c r="A117" s="65"/>
      <c r="B117" s="38" t="s">
        <v>131</v>
      </c>
      <c r="C117" s="53"/>
      <c r="D117" s="13">
        <f>SUM(D118:D118)</f>
        <v>1.6</v>
      </c>
    </row>
    <row r="118" spans="1:4" s="8" customFormat="1" ht="12.75" customHeight="1" x14ac:dyDescent="0.25">
      <c r="A118" s="65"/>
      <c r="B118" s="39" t="s">
        <v>11</v>
      </c>
      <c r="C118" s="53"/>
      <c r="D118" s="9">
        <v>1.6</v>
      </c>
    </row>
    <row r="119" spans="1:4" s="8" customFormat="1" x14ac:dyDescent="0.25">
      <c r="A119" s="65"/>
      <c r="B119" s="12" t="s">
        <v>127</v>
      </c>
      <c r="C119" s="10" t="s">
        <v>19</v>
      </c>
      <c r="D119" s="16">
        <f>SUM(D123+D120)</f>
        <v>26.5</v>
      </c>
    </row>
    <row r="120" spans="1:4" s="8" customFormat="1" ht="12.75" customHeight="1" x14ac:dyDescent="0.25">
      <c r="A120" s="65"/>
      <c r="B120" s="38" t="s">
        <v>131</v>
      </c>
      <c r="C120" s="69"/>
      <c r="D120" s="13">
        <f>SUM(D121:D122)</f>
        <v>20.100000000000001</v>
      </c>
    </row>
    <row r="121" spans="1:4" s="8" customFormat="1" ht="12.75" customHeight="1" x14ac:dyDescent="0.25">
      <c r="A121" s="65"/>
      <c r="B121" s="39" t="s">
        <v>11</v>
      </c>
      <c r="C121" s="70"/>
      <c r="D121" s="9">
        <v>0.1</v>
      </c>
    </row>
    <row r="122" spans="1:4" s="8" customFormat="1" ht="12.75" customHeight="1" x14ac:dyDescent="0.25">
      <c r="A122" s="65"/>
      <c r="B122" s="39" t="s">
        <v>14</v>
      </c>
      <c r="C122" s="70"/>
      <c r="D122" s="9">
        <v>20</v>
      </c>
    </row>
    <row r="123" spans="1:4" s="8" customFormat="1" ht="12.75" customHeight="1" x14ac:dyDescent="0.25">
      <c r="A123" s="65"/>
      <c r="B123" s="42" t="s">
        <v>15</v>
      </c>
      <c r="C123" s="71"/>
      <c r="D123" s="21">
        <v>6.4</v>
      </c>
    </row>
    <row r="124" spans="1:4" s="8" customFormat="1" ht="15" customHeight="1" x14ac:dyDescent="0.25">
      <c r="A124" s="65"/>
      <c r="B124" s="12" t="s">
        <v>22</v>
      </c>
      <c r="C124" s="10" t="s">
        <v>23</v>
      </c>
      <c r="D124" s="16">
        <f t="shared" ref="D124" si="15">SUM(D125)</f>
        <v>0.1</v>
      </c>
    </row>
    <row r="125" spans="1:4" s="8" customFormat="1" ht="12.75" customHeight="1" x14ac:dyDescent="0.25">
      <c r="A125" s="65"/>
      <c r="B125" s="38" t="s">
        <v>131</v>
      </c>
      <c r="C125" s="49"/>
      <c r="D125" s="13">
        <f>SUM(D126:D126)</f>
        <v>0.1</v>
      </c>
    </row>
    <row r="126" spans="1:4" s="8" customFormat="1" ht="12.75" customHeight="1" x14ac:dyDescent="0.25">
      <c r="A126" s="72"/>
      <c r="B126" s="39" t="s">
        <v>11</v>
      </c>
      <c r="C126" s="49"/>
      <c r="D126" s="6">
        <v>0.1</v>
      </c>
    </row>
    <row r="127" spans="1:4" s="8" customFormat="1" ht="18" customHeight="1" x14ac:dyDescent="0.25">
      <c r="A127" s="54" t="s">
        <v>48</v>
      </c>
      <c r="B127" s="18" t="s">
        <v>49</v>
      </c>
      <c r="C127" s="19"/>
      <c r="D127" s="20">
        <f>SUM(D132+D128)</f>
        <v>13.8</v>
      </c>
    </row>
    <row r="128" spans="1:4" s="8" customFormat="1" ht="15" customHeight="1" x14ac:dyDescent="0.25">
      <c r="A128" s="54"/>
      <c r="B128" s="5" t="s">
        <v>9</v>
      </c>
      <c r="C128" s="10" t="s">
        <v>10</v>
      </c>
      <c r="D128" s="16">
        <f t="shared" ref="D128" si="16">SUM(D129)</f>
        <v>11.3</v>
      </c>
    </row>
    <row r="129" spans="1:4" s="8" customFormat="1" ht="12.75" customHeight="1" x14ac:dyDescent="0.25">
      <c r="A129" s="54"/>
      <c r="B129" s="38" t="s">
        <v>131</v>
      </c>
      <c r="C129" s="49"/>
      <c r="D129" s="13">
        <f>SUM(D130:D131)</f>
        <v>11.3</v>
      </c>
    </row>
    <row r="130" spans="1:4" s="8" customFormat="1" ht="12.75" customHeight="1" x14ac:dyDescent="0.25">
      <c r="A130" s="54"/>
      <c r="B130" s="39" t="s">
        <v>11</v>
      </c>
      <c r="C130" s="49"/>
      <c r="D130" s="6">
        <v>1.3</v>
      </c>
    </row>
    <row r="131" spans="1:4" s="8" customFormat="1" ht="12.75" customHeight="1" x14ac:dyDescent="0.25">
      <c r="A131" s="54"/>
      <c r="B131" s="39" t="s">
        <v>14</v>
      </c>
      <c r="C131" s="49"/>
      <c r="D131" s="17">
        <v>10</v>
      </c>
    </row>
    <row r="132" spans="1:4" s="11" customFormat="1" ht="13.5" x14ac:dyDescent="0.25">
      <c r="A132" s="54"/>
      <c r="B132" s="12" t="s">
        <v>127</v>
      </c>
      <c r="C132" s="10" t="s">
        <v>19</v>
      </c>
      <c r="D132" s="16">
        <f>SUM(D133)</f>
        <v>2.5</v>
      </c>
    </row>
    <row r="133" spans="1:4" s="8" customFormat="1" ht="12.75" customHeight="1" x14ac:dyDescent="0.25">
      <c r="A133" s="54"/>
      <c r="B133" s="42" t="s">
        <v>15</v>
      </c>
      <c r="C133" s="32"/>
      <c r="D133" s="21">
        <v>2.5</v>
      </c>
    </row>
    <row r="134" spans="1:4" s="8" customFormat="1" ht="18" customHeight="1" x14ac:dyDescent="0.25">
      <c r="A134" s="54" t="s">
        <v>50</v>
      </c>
      <c r="B134" s="18" t="s">
        <v>51</v>
      </c>
      <c r="C134" s="19"/>
      <c r="D134" s="20">
        <f>SUM(D139+D135)</f>
        <v>39.6</v>
      </c>
    </row>
    <row r="135" spans="1:4" s="8" customFormat="1" ht="15" customHeight="1" x14ac:dyDescent="0.25">
      <c r="A135" s="54"/>
      <c r="B135" s="5" t="s">
        <v>9</v>
      </c>
      <c r="C135" s="10" t="s">
        <v>10</v>
      </c>
      <c r="D135" s="16">
        <f t="shared" ref="D135" si="17">SUM(D136)</f>
        <v>5.9</v>
      </c>
    </row>
    <row r="136" spans="1:4" s="8" customFormat="1" ht="12.75" customHeight="1" x14ac:dyDescent="0.25">
      <c r="A136" s="54"/>
      <c r="B136" s="38" t="s">
        <v>131</v>
      </c>
      <c r="C136" s="49"/>
      <c r="D136" s="13">
        <f>SUM(D137:D138)</f>
        <v>5.9</v>
      </c>
    </row>
    <row r="137" spans="1:4" s="8" customFormat="1" ht="12.75" customHeight="1" x14ac:dyDescent="0.25">
      <c r="A137" s="54"/>
      <c r="B137" s="39" t="s">
        <v>11</v>
      </c>
      <c r="C137" s="49"/>
      <c r="D137" s="6">
        <v>0.9</v>
      </c>
    </row>
    <row r="138" spans="1:4" s="8" customFormat="1" ht="12.75" customHeight="1" x14ac:dyDescent="0.25">
      <c r="A138" s="54"/>
      <c r="B138" s="39" t="s">
        <v>14</v>
      </c>
      <c r="C138" s="49"/>
      <c r="D138" s="6">
        <v>5</v>
      </c>
    </row>
    <row r="139" spans="1:4" s="8" customFormat="1" x14ac:dyDescent="0.25">
      <c r="A139" s="54"/>
      <c r="B139" s="12" t="s">
        <v>127</v>
      </c>
      <c r="C139" s="10" t="s">
        <v>19</v>
      </c>
      <c r="D139" s="16">
        <f>SUM(D142+D140)</f>
        <v>33.700000000000003</v>
      </c>
    </row>
    <row r="140" spans="1:4" s="8" customFormat="1" ht="12.75" customHeight="1" x14ac:dyDescent="0.25">
      <c r="A140" s="54"/>
      <c r="B140" s="38" t="s">
        <v>131</v>
      </c>
      <c r="C140" s="69"/>
      <c r="D140" s="13">
        <f>SUM(D141:D141)</f>
        <v>25</v>
      </c>
    </row>
    <row r="141" spans="1:4" s="8" customFormat="1" ht="12.75" customHeight="1" x14ac:dyDescent="0.25">
      <c r="A141" s="54"/>
      <c r="B141" s="39" t="s">
        <v>14</v>
      </c>
      <c r="C141" s="70"/>
      <c r="D141" s="9">
        <v>25</v>
      </c>
    </row>
    <row r="142" spans="1:4" s="8" customFormat="1" ht="12.75" customHeight="1" x14ac:dyDescent="0.25">
      <c r="A142" s="54"/>
      <c r="B142" s="42" t="s">
        <v>15</v>
      </c>
      <c r="C142" s="71"/>
      <c r="D142" s="21">
        <v>8.6999999999999993</v>
      </c>
    </row>
    <row r="143" spans="1:4" s="8" customFormat="1" ht="18" customHeight="1" x14ac:dyDescent="0.25">
      <c r="A143" s="64" t="s">
        <v>52</v>
      </c>
      <c r="B143" s="18" t="s">
        <v>53</v>
      </c>
      <c r="C143" s="19"/>
      <c r="D143" s="20">
        <f>SUM(D147+D144+D151)</f>
        <v>3.8</v>
      </c>
    </row>
    <row r="144" spans="1:4" s="8" customFormat="1" ht="15" customHeight="1" x14ac:dyDescent="0.25">
      <c r="A144" s="65"/>
      <c r="B144" s="5" t="s">
        <v>9</v>
      </c>
      <c r="C144" s="10" t="s">
        <v>10</v>
      </c>
      <c r="D144" s="16">
        <f t="shared" ref="D144" si="18">SUM(D145)</f>
        <v>0.7</v>
      </c>
    </row>
    <row r="145" spans="1:4" s="8" customFormat="1" ht="12.75" customHeight="1" x14ac:dyDescent="0.25">
      <c r="A145" s="65"/>
      <c r="B145" s="38" t="s">
        <v>131</v>
      </c>
      <c r="C145" s="49"/>
      <c r="D145" s="13">
        <f>SUM(D146:D146)</f>
        <v>0.7</v>
      </c>
    </row>
    <row r="146" spans="1:4" s="8" customFormat="1" ht="12.75" customHeight="1" x14ac:dyDescent="0.25">
      <c r="A146" s="65"/>
      <c r="B146" s="39" t="s">
        <v>11</v>
      </c>
      <c r="C146" s="49"/>
      <c r="D146" s="6">
        <v>0.7</v>
      </c>
    </row>
    <row r="147" spans="1:4" s="8" customFormat="1" x14ac:dyDescent="0.25">
      <c r="A147" s="65"/>
      <c r="B147" s="12" t="s">
        <v>127</v>
      </c>
      <c r="C147" s="10" t="s">
        <v>19</v>
      </c>
      <c r="D147" s="16">
        <f>SUM(D150+D148)</f>
        <v>2.9</v>
      </c>
    </row>
    <row r="148" spans="1:4" s="8" customFormat="1" ht="12.75" customHeight="1" x14ac:dyDescent="0.25">
      <c r="A148" s="65"/>
      <c r="B148" s="38" t="s">
        <v>131</v>
      </c>
      <c r="C148" s="69"/>
      <c r="D148" s="13">
        <f>SUM(D149:D149)</f>
        <v>0.4</v>
      </c>
    </row>
    <row r="149" spans="1:4" s="8" customFormat="1" ht="12.75" customHeight="1" x14ac:dyDescent="0.25">
      <c r="A149" s="65"/>
      <c r="B149" s="39" t="s">
        <v>11</v>
      </c>
      <c r="C149" s="70"/>
      <c r="D149" s="9">
        <v>0.4</v>
      </c>
    </row>
    <row r="150" spans="1:4" s="8" customFormat="1" ht="12.75" customHeight="1" x14ac:dyDescent="0.25">
      <c r="A150" s="65"/>
      <c r="B150" s="42" t="s">
        <v>15</v>
      </c>
      <c r="C150" s="71"/>
      <c r="D150" s="21">
        <v>2.5</v>
      </c>
    </row>
    <row r="151" spans="1:4" s="8" customFormat="1" ht="15" customHeight="1" x14ac:dyDescent="0.25">
      <c r="A151" s="65"/>
      <c r="B151" s="12" t="s">
        <v>22</v>
      </c>
      <c r="C151" s="10" t="s">
        <v>23</v>
      </c>
      <c r="D151" s="16">
        <f t="shared" ref="D151" si="19">SUM(D152)</f>
        <v>0.2</v>
      </c>
    </row>
    <row r="152" spans="1:4" s="8" customFormat="1" ht="12.75" customHeight="1" x14ac:dyDescent="0.25">
      <c r="A152" s="65"/>
      <c r="B152" s="38" t="s">
        <v>131</v>
      </c>
      <c r="C152" s="49"/>
      <c r="D152" s="13">
        <f>SUM(D153:D153)</f>
        <v>0.2</v>
      </c>
    </row>
    <row r="153" spans="1:4" s="8" customFormat="1" ht="12.75" customHeight="1" x14ac:dyDescent="0.25">
      <c r="A153" s="72"/>
      <c r="B153" s="39" t="s">
        <v>11</v>
      </c>
      <c r="C153" s="49"/>
      <c r="D153" s="6">
        <v>0.2</v>
      </c>
    </row>
    <row r="154" spans="1:4" s="8" customFormat="1" ht="18" customHeight="1" x14ac:dyDescent="0.25">
      <c r="A154" s="54" t="s">
        <v>54</v>
      </c>
      <c r="B154" s="18" t="s">
        <v>55</v>
      </c>
      <c r="C154" s="19"/>
      <c r="D154" s="20">
        <f>SUM(D162+D155+D159)</f>
        <v>32.5</v>
      </c>
    </row>
    <row r="155" spans="1:4" s="8" customFormat="1" ht="15" customHeight="1" x14ac:dyDescent="0.25">
      <c r="A155" s="54"/>
      <c r="B155" s="5" t="s">
        <v>9</v>
      </c>
      <c r="C155" s="10" t="s">
        <v>10</v>
      </c>
      <c r="D155" s="16">
        <f t="shared" ref="D155" si="20">SUM(D156)</f>
        <v>5.0999999999999996</v>
      </c>
    </row>
    <row r="156" spans="1:4" s="8" customFormat="1" ht="12.75" customHeight="1" x14ac:dyDescent="0.25">
      <c r="A156" s="54"/>
      <c r="B156" s="38" t="s">
        <v>131</v>
      </c>
      <c r="C156" s="49"/>
      <c r="D156" s="13">
        <f>SUM(D157:D158)</f>
        <v>5.0999999999999996</v>
      </c>
    </row>
    <row r="157" spans="1:4" s="8" customFormat="1" ht="12.75" customHeight="1" x14ac:dyDescent="0.25">
      <c r="A157" s="54"/>
      <c r="B157" s="39" t="s">
        <v>11</v>
      </c>
      <c r="C157" s="49"/>
      <c r="D157" s="6">
        <v>1.1000000000000001</v>
      </c>
    </row>
    <row r="158" spans="1:4" s="8" customFormat="1" ht="12.75" customHeight="1" x14ac:dyDescent="0.25">
      <c r="A158" s="54"/>
      <c r="B158" s="39" t="s">
        <v>14</v>
      </c>
      <c r="C158" s="49"/>
      <c r="D158" s="6">
        <v>4</v>
      </c>
    </row>
    <row r="159" spans="1:4" s="8" customFormat="1" ht="15" customHeight="1" x14ac:dyDescent="0.25">
      <c r="A159" s="54"/>
      <c r="B159" s="5" t="s">
        <v>17</v>
      </c>
      <c r="C159" s="10" t="s">
        <v>18</v>
      </c>
      <c r="D159" s="16">
        <f t="shared" ref="D159" si="21">SUM(D160)</f>
        <v>1</v>
      </c>
    </row>
    <row r="160" spans="1:4" s="8" customFormat="1" ht="12.75" customHeight="1" x14ac:dyDescent="0.25">
      <c r="A160" s="54"/>
      <c r="B160" s="38" t="s">
        <v>131</v>
      </c>
      <c r="C160" s="53"/>
      <c r="D160" s="13">
        <f>SUM(D161:D161)</f>
        <v>1</v>
      </c>
    </row>
    <row r="161" spans="1:4" s="8" customFormat="1" ht="12.75" customHeight="1" x14ac:dyDescent="0.25">
      <c r="A161" s="54"/>
      <c r="B161" s="39" t="s">
        <v>14</v>
      </c>
      <c r="C161" s="53"/>
      <c r="D161" s="9">
        <v>1</v>
      </c>
    </row>
    <row r="162" spans="1:4" s="8" customFormat="1" x14ac:dyDescent="0.25">
      <c r="A162" s="54"/>
      <c r="B162" s="12" t="s">
        <v>127</v>
      </c>
      <c r="C162" s="10" t="s">
        <v>19</v>
      </c>
      <c r="D162" s="16">
        <f>SUM(D166+D163)</f>
        <v>26.4</v>
      </c>
    </row>
    <row r="163" spans="1:4" s="8" customFormat="1" ht="12.75" customHeight="1" x14ac:dyDescent="0.25">
      <c r="A163" s="54"/>
      <c r="B163" s="38" t="s">
        <v>131</v>
      </c>
      <c r="C163" s="69"/>
      <c r="D163" s="13">
        <f>SUM(D164:D165)</f>
        <v>15.5</v>
      </c>
    </row>
    <row r="164" spans="1:4" s="8" customFormat="1" ht="12.75" customHeight="1" x14ac:dyDescent="0.25">
      <c r="A164" s="54"/>
      <c r="B164" s="39" t="s">
        <v>11</v>
      </c>
      <c r="C164" s="70"/>
      <c r="D164" s="9">
        <v>0.5</v>
      </c>
    </row>
    <row r="165" spans="1:4" s="8" customFormat="1" ht="12.75" customHeight="1" x14ac:dyDescent="0.25">
      <c r="A165" s="54"/>
      <c r="B165" s="39" t="s">
        <v>14</v>
      </c>
      <c r="C165" s="70"/>
      <c r="D165" s="9">
        <v>15</v>
      </c>
    </row>
    <row r="166" spans="1:4" s="8" customFormat="1" ht="12.75" customHeight="1" x14ac:dyDescent="0.25">
      <c r="A166" s="54"/>
      <c r="B166" s="42" t="s">
        <v>15</v>
      </c>
      <c r="C166" s="71"/>
      <c r="D166" s="21">
        <v>10.9</v>
      </c>
    </row>
    <row r="167" spans="1:4" s="8" customFormat="1" ht="18" customHeight="1" x14ac:dyDescent="0.25">
      <c r="A167" s="51" t="s">
        <v>56</v>
      </c>
      <c r="B167" s="18" t="s">
        <v>57</v>
      </c>
      <c r="C167" s="36"/>
      <c r="D167" s="37">
        <f>SUM(D168+D172)</f>
        <v>30.2</v>
      </c>
    </row>
    <row r="168" spans="1:4" s="8" customFormat="1" ht="15" customHeight="1" x14ac:dyDescent="0.25">
      <c r="A168" s="51"/>
      <c r="B168" s="5" t="s">
        <v>9</v>
      </c>
      <c r="C168" s="10" t="s">
        <v>10</v>
      </c>
      <c r="D168" s="16">
        <f t="shared" ref="D168" si="22">SUM(D169)</f>
        <v>24.2</v>
      </c>
    </row>
    <row r="169" spans="1:4" s="8" customFormat="1" ht="12.75" customHeight="1" x14ac:dyDescent="0.25">
      <c r="A169" s="51"/>
      <c r="B169" s="38" t="s">
        <v>131</v>
      </c>
      <c r="C169" s="49"/>
      <c r="D169" s="13">
        <f>SUM(D170:D171)</f>
        <v>24.2</v>
      </c>
    </row>
    <row r="170" spans="1:4" s="8" customFormat="1" ht="12.75" customHeight="1" x14ac:dyDescent="0.25">
      <c r="A170" s="51"/>
      <c r="B170" s="39" t="s">
        <v>11</v>
      </c>
      <c r="C170" s="49"/>
      <c r="D170" s="6">
        <v>0.2</v>
      </c>
    </row>
    <row r="171" spans="1:4" s="8" customFormat="1" ht="12.75" customHeight="1" x14ac:dyDescent="0.25">
      <c r="A171" s="51"/>
      <c r="B171" s="39" t="s">
        <v>14</v>
      </c>
      <c r="C171" s="49"/>
      <c r="D171" s="6">
        <v>24</v>
      </c>
    </row>
    <row r="172" spans="1:4" s="8" customFormat="1" x14ac:dyDescent="0.25">
      <c r="A172" s="51"/>
      <c r="B172" s="12" t="s">
        <v>127</v>
      </c>
      <c r="C172" s="10" t="s">
        <v>19</v>
      </c>
      <c r="D172" s="16">
        <f>SUM(D173)</f>
        <v>6</v>
      </c>
    </row>
    <row r="173" spans="1:4" s="8" customFormat="1" ht="12.75" customHeight="1" x14ac:dyDescent="0.25">
      <c r="A173" s="51"/>
      <c r="B173" s="38" t="s">
        <v>131</v>
      </c>
      <c r="C173" s="73"/>
      <c r="D173" s="13">
        <f>SUM(D174)</f>
        <v>6</v>
      </c>
    </row>
    <row r="174" spans="1:4" s="8" customFormat="1" ht="12.75" customHeight="1" x14ac:dyDescent="0.25">
      <c r="A174" s="51"/>
      <c r="B174" s="39" t="s">
        <v>14</v>
      </c>
      <c r="C174" s="74"/>
      <c r="D174" s="9">
        <v>6</v>
      </c>
    </row>
    <row r="175" spans="1:4" s="8" customFormat="1" ht="18" customHeight="1" x14ac:dyDescent="0.25">
      <c r="A175" s="54" t="s">
        <v>58</v>
      </c>
      <c r="B175" s="18" t="s">
        <v>59</v>
      </c>
      <c r="C175" s="19"/>
      <c r="D175" s="20">
        <f t="shared" ref="D175" si="23">SUM(D176)</f>
        <v>46.2</v>
      </c>
    </row>
    <row r="176" spans="1:4" s="8" customFormat="1" x14ac:dyDescent="0.25">
      <c r="A176" s="54"/>
      <c r="B176" s="12" t="s">
        <v>126</v>
      </c>
      <c r="C176" s="10" t="s">
        <v>16</v>
      </c>
      <c r="D176" s="16">
        <f>SUM(D177)</f>
        <v>46.2</v>
      </c>
    </row>
    <row r="177" spans="1:4" s="8" customFormat="1" ht="12.75" customHeight="1" x14ac:dyDescent="0.25">
      <c r="A177" s="54"/>
      <c r="B177" s="38" t="s">
        <v>131</v>
      </c>
      <c r="C177" s="69"/>
      <c r="D177" s="13">
        <f>SUM(D178:D179)</f>
        <v>46.2</v>
      </c>
    </row>
    <row r="178" spans="1:4" s="8" customFormat="1" ht="12.75" customHeight="1" x14ac:dyDescent="0.25">
      <c r="A178" s="54"/>
      <c r="B178" s="39" t="s">
        <v>11</v>
      </c>
      <c r="C178" s="70"/>
      <c r="D178" s="9">
        <v>16.2</v>
      </c>
    </row>
    <row r="179" spans="1:4" s="8" customFormat="1" ht="12.75" customHeight="1" x14ac:dyDescent="0.25">
      <c r="A179" s="54"/>
      <c r="B179" s="39" t="s">
        <v>14</v>
      </c>
      <c r="C179" s="70"/>
      <c r="D179" s="9">
        <v>30</v>
      </c>
    </row>
    <row r="180" spans="1:4" s="8" customFormat="1" ht="18" customHeight="1" x14ac:dyDescent="0.25">
      <c r="A180" s="54" t="s">
        <v>60</v>
      </c>
      <c r="B180" s="18" t="s">
        <v>61</v>
      </c>
      <c r="C180" s="7"/>
      <c r="D180" s="20">
        <f t="shared" ref="D180" si="24">SUM(D181)</f>
        <v>5.8000000000000007</v>
      </c>
    </row>
    <row r="181" spans="1:4" s="8" customFormat="1" x14ac:dyDescent="0.25">
      <c r="A181" s="54"/>
      <c r="B181" s="12" t="s">
        <v>126</v>
      </c>
      <c r="C181" s="10" t="s">
        <v>16</v>
      </c>
      <c r="D181" s="16">
        <f>SUM(D182+D184)</f>
        <v>5.8000000000000007</v>
      </c>
    </row>
    <row r="182" spans="1:4" s="8" customFormat="1" ht="12.75" customHeight="1" x14ac:dyDescent="0.25">
      <c r="A182" s="54"/>
      <c r="B182" s="38" t="s">
        <v>131</v>
      </c>
      <c r="C182" s="61"/>
      <c r="D182" s="13">
        <f>SUM(D183:D183)</f>
        <v>4.7</v>
      </c>
    </row>
    <row r="183" spans="1:4" s="8" customFormat="1" ht="12.75" customHeight="1" x14ac:dyDescent="0.25">
      <c r="A183" s="54"/>
      <c r="B183" s="39" t="s">
        <v>11</v>
      </c>
      <c r="C183" s="62"/>
      <c r="D183" s="9">
        <v>4.7</v>
      </c>
    </row>
    <row r="184" spans="1:4" s="8" customFormat="1" ht="12.75" customHeight="1" x14ac:dyDescent="0.25">
      <c r="A184" s="54"/>
      <c r="B184" s="42" t="s">
        <v>15</v>
      </c>
      <c r="C184" s="63"/>
      <c r="D184" s="21">
        <v>1.1000000000000001</v>
      </c>
    </row>
    <row r="185" spans="1:4" s="8" customFormat="1" ht="18" customHeight="1" x14ac:dyDescent="0.25">
      <c r="A185" s="54" t="s">
        <v>62</v>
      </c>
      <c r="B185" s="18" t="s">
        <v>63</v>
      </c>
      <c r="C185" s="7"/>
      <c r="D185" s="20">
        <f t="shared" ref="D185" si="25">SUM(D186)</f>
        <v>76.7</v>
      </c>
    </row>
    <row r="186" spans="1:4" s="8" customFormat="1" x14ac:dyDescent="0.25">
      <c r="A186" s="54"/>
      <c r="B186" s="12" t="s">
        <v>126</v>
      </c>
      <c r="C186" s="10" t="s">
        <v>16</v>
      </c>
      <c r="D186" s="16">
        <f>SUM(D190+D187)</f>
        <v>76.7</v>
      </c>
    </row>
    <row r="187" spans="1:4" s="8" customFormat="1" ht="12.75" customHeight="1" x14ac:dyDescent="0.25">
      <c r="A187" s="54"/>
      <c r="B187" s="38" t="s">
        <v>131</v>
      </c>
      <c r="C187" s="52"/>
      <c r="D187" s="13">
        <f>SUM(D188:D189)</f>
        <v>60.4</v>
      </c>
    </row>
    <row r="188" spans="1:4" s="8" customFormat="1" ht="12.75" customHeight="1" x14ac:dyDescent="0.25">
      <c r="A188" s="54"/>
      <c r="B188" s="39" t="s">
        <v>11</v>
      </c>
      <c r="C188" s="52"/>
      <c r="D188" s="9">
        <v>20.399999999999999</v>
      </c>
    </row>
    <row r="189" spans="1:4" s="8" customFormat="1" ht="12.75" customHeight="1" x14ac:dyDescent="0.25">
      <c r="A189" s="54"/>
      <c r="B189" s="39" t="s">
        <v>14</v>
      </c>
      <c r="C189" s="52"/>
      <c r="D189" s="9">
        <v>40</v>
      </c>
    </row>
    <row r="190" spans="1:4" s="8" customFormat="1" ht="12.75" customHeight="1" x14ac:dyDescent="0.25">
      <c r="A190" s="54"/>
      <c r="B190" s="42" t="s">
        <v>15</v>
      </c>
      <c r="C190" s="52"/>
      <c r="D190" s="21">
        <v>16.3</v>
      </c>
    </row>
    <row r="191" spans="1:4" s="8" customFormat="1" ht="18" customHeight="1" x14ac:dyDescent="0.25">
      <c r="A191" s="54" t="s">
        <v>64</v>
      </c>
      <c r="B191" s="18" t="s">
        <v>65</v>
      </c>
      <c r="C191" s="7"/>
      <c r="D191" s="20">
        <f t="shared" ref="D191" si="26">SUM(D192)</f>
        <v>5.8999999999999995</v>
      </c>
    </row>
    <row r="192" spans="1:4" s="8" customFormat="1" x14ac:dyDescent="0.25">
      <c r="A192" s="54"/>
      <c r="B192" s="12" t="s">
        <v>126</v>
      </c>
      <c r="C192" s="10" t="s">
        <v>16</v>
      </c>
      <c r="D192" s="16">
        <f>SUM(D193+D195)</f>
        <v>5.8999999999999995</v>
      </c>
    </row>
    <row r="193" spans="1:4" s="11" customFormat="1" ht="12.75" customHeight="1" x14ac:dyDescent="0.25">
      <c r="A193" s="54"/>
      <c r="B193" s="38" t="s">
        <v>131</v>
      </c>
      <c r="C193" s="48"/>
      <c r="D193" s="13">
        <f>SUM(D194:D194)</f>
        <v>5.3</v>
      </c>
    </row>
    <row r="194" spans="1:4" s="11" customFormat="1" ht="12.75" customHeight="1" x14ac:dyDescent="0.25">
      <c r="A194" s="54"/>
      <c r="B194" s="39" t="s">
        <v>11</v>
      </c>
      <c r="C194" s="48"/>
      <c r="D194" s="9">
        <v>5.3</v>
      </c>
    </row>
    <row r="195" spans="1:4" s="8" customFormat="1" ht="12.75" customHeight="1" x14ac:dyDescent="0.25">
      <c r="A195" s="54"/>
      <c r="B195" s="42" t="s">
        <v>15</v>
      </c>
      <c r="C195" s="48"/>
      <c r="D195" s="21">
        <v>0.6</v>
      </c>
    </row>
    <row r="196" spans="1:4" s="8" customFormat="1" ht="18" customHeight="1" x14ac:dyDescent="0.25">
      <c r="A196" s="54" t="s">
        <v>66</v>
      </c>
      <c r="B196" s="22" t="s">
        <v>67</v>
      </c>
      <c r="C196" s="23"/>
      <c r="D196" s="20">
        <f t="shared" ref="D196" si="27">SUM(D197)</f>
        <v>15.9</v>
      </c>
    </row>
    <row r="197" spans="1:4" s="8" customFormat="1" x14ac:dyDescent="0.25">
      <c r="A197" s="54"/>
      <c r="B197" s="12" t="s">
        <v>126</v>
      </c>
      <c r="C197" s="10" t="s">
        <v>16</v>
      </c>
      <c r="D197" s="16">
        <f>SUM(D200+D198)</f>
        <v>15.9</v>
      </c>
    </row>
    <row r="198" spans="1:4" s="8" customFormat="1" ht="12.75" customHeight="1" x14ac:dyDescent="0.25">
      <c r="A198" s="54"/>
      <c r="B198" s="38" t="s">
        <v>131</v>
      </c>
      <c r="C198" s="69"/>
      <c r="D198" s="13">
        <f>SUM(D199:D199)</f>
        <v>6.5</v>
      </c>
    </row>
    <row r="199" spans="1:4" s="8" customFormat="1" ht="12.75" customHeight="1" x14ac:dyDescent="0.25">
      <c r="A199" s="54"/>
      <c r="B199" s="39" t="s">
        <v>11</v>
      </c>
      <c r="C199" s="70"/>
      <c r="D199" s="9">
        <v>6.5</v>
      </c>
    </row>
    <row r="200" spans="1:4" s="8" customFormat="1" ht="12.75" customHeight="1" x14ac:dyDescent="0.25">
      <c r="A200" s="54"/>
      <c r="B200" s="42" t="s">
        <v>15</v>
      </c>
      <c r="C200" s="71"/>
      <c r="D200" s="21">
        <v>9.4</v>
      </c>
    </row>
    <row r="201" spans="1:4" s="8" customFormat="1" ht="18" customHeight="1" x14ac:dyDescent="0.25">
      <c r="A201" s="54" t="s">
        <v>68</v>
      </c>
      <c r="B201" s="18" t="s">
        <v>69</v>
      </c>
      <c r="C201" s="7"/>
      <c r="D201" s="20">
        <f t="shared" ref="D201" si="28">SUM(D202)</f>
        <v>338.1</v>
      </c>
    </row>
    <row r="202" spans="1:4" s="8" customFormat="1" x14ac:dyDescent="0.25">
      <c r="A202" s="54"/>
      <c r="B202" s="12" t="s">
        <v>126</v>
      </c>
      <c r="C202" s="10" t="s">
        <v>16</v>
      </c>
      <c r="D202" s="16">
        <f t="shared" ref="D202" si="29">SUM(D203+D206)</f>
        <v>338.1</v>
      </c>
    </row>
    <row r="203" spans="1:4" s="11" customFormat="1" ht="12.75" customHeight="1" x14ac:dyDescent="0.25">
      <c r="A203" s="54"/>
      <c r="B203" s="38" t="s">
        <v>131</v>
      </c>
      <c r="C203" s="48"/>
      <c r="D203" s="13">
        <f>SUM(D204:D205)</f>
        <v>334.6</v>
      </c>
    </row>
    <row r="204" spans="1:4" s="11" customFormat="1" ht="12.75" customHeight="1" x14ac:dyDescent="0.25">
      <c r="A204" s="54"/>
      <c r="B204" s="39" t="s">
        <v>11</v>
      </c>
      <c r="C204" s="48"/>
      <c r="D204" s="9">
        <v>34.6</v>
      </c>
    </row>
    <row r="205" spans="1:4" s="8" customFormat="1" ht="12.75" customHeight="1" x14ac:dyDescent="0.25">
      <c r="A205" s="54"/>
      <c r="B205" s="39" t="s">
        <v>14</v>
      </c>
      <c r="C205" s="48"/>
      <c r="D205" s="9">
        <v>300</v>
      </c>
    </row>
    <row r="206" spans="1:4" s="8" customFormat="1" ht="12.75" customHeight="1" x14ac:dyDescent="0.25">
      <c r="A206" s="54"/>
      <c r="B206" s="42" t="s">
        <v>15</v>
      </c>
      <c r="C206" s="48"/>
      <c r="D206" s="21">
        <v>3.5</v>
      </c>
    </row>
    <row r="207" spans="1:4" s="8" customFormat="1" ht="18" customHeight="1" x14ac:dyDescent="0.25">
      <c r="A207" s="54" t="s">
        <v>70</v>
      </c>
      <c r="B207" s="18" t="s">
        <v>71</v>
      </c>
      <c r="C207" s="7"/>
      <c r="D207" s="20">
        <f t="shared" ref="D207" si="30">SUM(D208)</f>
        <v>12.4</v>
      </c>
    </row>
    <row r="208" spans="1:4" s="8" customFormat="1" x14ac:dyDescent="0.25">
      <c r="A208" s="54"/>
      <c r="B208" s="12" t="s">
        <v>126</v>
      </c>
      <c r="C208" s="10" t="s">
        <v>16</v>
      </c>
      <c r="D208" s="16">
        <f>SUM(D211+D209)</f>
        <v>12.4</v>
      </c>
    </row>
    <row r="209" spans="1:4" s="8" customFormat="1" ht="12.75" customHeight="1" x14ac:dyDescent="0.25">
      <c r="A209" s="54"/>
      <c r="B209" s="38" t="s">
        <v>131</v>
      </c>
      <c r="C209" s="69"/>
      <c r="D209" s="13">
        <f>SUM(D210:D210)</f>
        <v>7.4</v>
      </c>
    </row>
    <row r="210" spans="1:4" s="8" customFormat="1" ht="12.75" customHeight="1" x14ac:dyDescent="0.25">
      <c r="A210" s="54"/>
      <c r="B210" s="39" t="s">
        <v>11</v>
      </c>
      <c r="C210" s="70"/>
      <c r="D210" s="9">
        <v>7.4</v>
      </c>
    </row>
    <row r="211" spans="1:4" s="8" customFormat="1" ht="12.75" customHeight="1" x14ac:dyDescent="0.25">
      <c r="A211" s="54"/>
      <c r="B211" s="42" t="s">
        <v>15</v>
      </c>
      <c r="C211" s="71"/>
      <c r="D211" s="21">
        <v>5</v>
      </c>
    </row>
    <row r="212" spans="1:4" s="8" customFormat="1" ht="18" customHeight="1" x14ac:dyDescent="0.25">
      <c r="A212" s="54" t="s">
        <v>72</v>
      </c>
      <c r="B212" s="18" t="s">
        <v>73</v>
      </c>
      <c r="C212" s="7"/>
      <c r="D212" s="20">
        <f t="shared" ref="D212" si="31">SUM(D213)</f>
        <v>10.5</v>
      </c>
    </row>
    <row r="213" spans="1:4" s="8" customFormat="1" x14ac:dyDescent="0.25">
      <c r="A213" s="54"/>
      <c r="B213" s="12" t="s">
        <v>126</v>
      </c>
      <c r="C213" s="10" t="s">
        <v>16</v>
      </c>
      <c r="D213" s="16">
        <f>SUM(D216+D214)</f>
        <v>10.5</v>
      </c>
    </row>
    <row r="214" spans="1:4" s="8" customFormat="1" ht="12.75" customHeight="1" x14ac:dyDescent="0.25">
      <c r="A214" s="54"/>
      <c r="B214" s="38" t="s">
        <v>131</v>
      </c>
      <c r="C214" s="69"/>
      <c r="D214" s="13">
        <f>SUM(D215:D215)</f>
        <v>6.9</v>
      </c>
    </row>
    <row r="215" spans="1:4" s="8" customFormat="1" ht="12.75" customHeight="1" x14ac:dyDescent="0.25">
      <c r="A215" s="54"/>
      <c r="B215" s="39" t="s">
        <v>11</v>
      </c>
      <c r="C215" s="70"/>
      <c r="D215" s="9">
        <v>6.9</v>
      </c>
    </row>
    <row r="216" spans="1:4" s="8" customFormat="1" ht="12.75" customHeight="1" x14ac:dyDescent="0.25">
      <c r="A216" s="54"/>
      <c r="B216" s="42" t="s">
        <v>15</v>
      </c>
      <c r="C216" s="71"/>
      <c r="D216" s="21">
        <v>3.6</v>
      </c>
    </row>
    <row r="217" spans="1:4" s="8" customFormat="1" ht="18" customHeight="1" x14ac:dyDescent="0.25">
      <c r="A217" s="54" t="s">
        <v>74</v>
      </c>
      <c r="B217" s="18" t="s">
        <v>75</v>
      </c>
      <c r="C217" s="7"/>
      <c r="D217" s="20">
        <f t="shared" ref="D217" si="32">SUM(D218)</f>
        <v>41.699999999999996</v>
      </c>
    </row>
    <row r="218" spans="1:4" s="8" customFormat="1" x14ac:dyDescent="0.25">
      <c r="A218" s="54"/>
      <c r="B218" s="12" t="s">
        <v>126</v>
      </c>
      <c r="C218" s="10" t="s">
        <v>16</v>
      </c>
      <c r="D218" s="16">
        <f>SUM(D222+D219)</f>
        <v>41.699999999999996</v>
      </c>
    </row>
    <row r="219" spans="1:4" s="8" customFormat="1" ht="12.75" customHeight="1" x14ac:dyDescent="0.25">
      <c r="A219" s="54"/>
      <c r="B219" s="38" t="s">
        <v>131</v>
      </c>
      <c r="C219" s="69"/>
      <c r="D219" s="13">
        <f>SUM(D220:D221)</f>
        <v>39.299999999999997</v>
      </c>
    </row>
    <row r="220" spans="1:4" s="8" customFormat="1" ht="12.75" customHeight="1" x14ac:dyDescent="0.25">
      <c r="A220" s="54"/>
      <c r="B220" s="39" t="s">
        <v>11</v>
      </c>
      <c r="C220" s="70"/>
      <c r="D220" s="9">
        <v>9.3000000000000007</v>
      </c>
    </row>
    <row r="221" spans="1:4" s="8" customFormat="1" ht="12.75" customHeight="1" x14ac:dyDescent="0.25">
      <c r="A221" s="54"/>
      <c r="B221" s="39" t="s">
        <v>14</v>
      </c>
      <c r="C221" s="70"/>
      <c r="D221" s="9">
        <v>30</v>
      </c>
    </row>
    <row r="222" spans="1:4" s="8" customFormat="1" ht="12.75" customHeight="1" x14ac:dyDescent="0.25">
      <c r="A222" s="54"/>
      <c r="B222" s="42" t="s">
        <v>15</v>
      </c>
      <c r="C222" s="71"/>
      <c r="D222" s="21">
        <v>2.4</v>
      </c>
    </row>
    <row r="223" spans="1:4" s="8" customFormat="1" ht="18" customHeight="1" x14ac:dyDescent="0.25">
      <c r="A223" s="54" t="s">
        <v>76</v>
      </c>
      <c r="B223" s="18" t="s">
        <v>77</v>
      </c>
      <c r="C223" s="19"/>
      <c r="D223" s="20">
        <f t="shared" ref="D223" si="33">SUM(D224)</f>
        <v>5.0999999999999996</v>
      </c>
    </row>
    <row r="224" spans="1:4" s="8" customFormat="1" x14ac:dyDescent="0.25">
      <c r="A224" s="54"/>
      <c r="B224" s="12" t="s">
        <v>126</v>
      </c>
      <c r="C224" s="10" t="s">
        <v>16</v>
      </c>
      <c r="D224" s="16">
        <f>SUM(D227+D225)</f>
        <v>5.0999999999999996</v>
      </c>
    </row>
    <row r="225" spans="1:4" s="8" customFormat="1" ht="12.75" customHeight="1" x14ac:dyDescent="0.25">
      <c r="A225" s="54"/>
      <c r="B225" s="38" t="s">
        <v>131</v>
      </c>
      <c r="C225" s="69"/>
      <c r="D225" s="13">
        <f>SUM(D226:D226)</f>
        <v>5</v>
      </c>
    </row>
    <row r="226" spans="1:4" s="8" customFormat="1" ht="12.75" customHeight="1" x14ac:dyDescent="0.25">
      <c r="A226" s="54"/>
      <c r="B226" s="39" t="s">
        <v>11</v>
      </c>
      <c r="C226" s="70"/>
      <c r="D226" s="9">
        <v>5</v>
      </c>
    </row>
    <row r="227" spans="1:4" s="8" customFormat="1" ht="12.75" customHeight="1" x14ac:dyDescent="0.25">
      <c r="A227" s="54"/>
      <c r="B227" s="42" t="s">
        <v>15</v>
      </c>
      <c r="C227" s="71"/>
      <c r="D227" s="21">
        <v>0.1</v>
      </c>
    </row>
    <row r="228" spans="1:4" s="8" customFormat="1" ht="18" customHeight="1" x14ac:dyDescent="0.25">
      <c r="A228" s="54" t="s">
        <v>78</v>
      </c>
      <c r="B228" s="18" t="s">
        <v>79</v>
      </c>
      <c r="C228" s="7"/>
      <c r="D228" s="20">
        <f t="shared" ref="D228" si="34">SUM(D229)</f>
        <v>34.5</v>
      </c>
    </row>
    <row r="229" spans="1:4" s="8" customFormat="1" x14ac:dyDescent="0.25">
      <c r="A229" s="54"/>
      <c r="B229" s="12" t="s">
        <v>126</v>
      </c>
      <c r="C229" s="10" t="s">
        <v>16</v>
      </c>
      <c r="D229" s="16">
        <f>SUM(D233+D230)</f>
        <v>34.5</v>
      </c>
    </row>
    <row r="230" spans="1:4" s="8" customFormat="1" ht="12.75" customHeight="1" x14ac:dyDescent="0.25">
      <c r="A230" s="54"/>
      <c r="B230" s="38" t="s">
        <v>131</v>
      </c>
      <c r="C230" s="69"/>
      <c r="D230" s="13">
        <f>SUM(D231:D232)</f>
        <v>28.6</v>
      </c>
    </row>
    <row r="231" spans="1:4" s="8" customFormat="1" ht="12.75" customHeight="1" x14ac:dyDescent="0.25">
      <c r="A231" s="54"/>
      <c r="B231" s="39" t="s">
        <v>11</v>
      </c>
      <c r="C231" s="70"/>
      <c r="D231" s="9">
        <v>3.6</v>
      </c>
    </row>
    <row r="232" spans="1:4" s="8" customFormat="1" ht="12.75" customHeight="1" x14ac:dyDescent="0.25">
      <c r="A232" s="54"/>
      <c r="B232" s="39" t="s">
        <v>14</v>
      </c>
      <c r="C232" s="70"/>
      <c r="D232" s="9">
        <v>25</v>
      </c>
    </row>
    <row r="233" spans="1:4" s="8" customFormat="1" ht="12.75" customHeight="1" x14ac:dyDescent="0.25">
      <c r="A233" s="54"/>
      <c r="B233" s="42" t="s">
        <v>15</v>
      </c>
      <c r="C233" s="71"/>
      <c r="D233" s="21">
        <v>5.9</v>
      </c>
    </row>
    <row r="234" spans="1:4" s="8" customFormat="1" ht="18" customHeight="1" x14ac:dyDescent="0.25">
      <c r="A234" s="54" t="s">
        <v>80</v>
      </c>
      <c r="B234" s="18" t="s">
        <v>81</v>
      </c>
      <c r="C234" s="7"/>
      <c r="D234" s="20">
        <f t="shared" ref="D234" si="35">SUM(D235)</f>
        <v>53.7</v>
      </c>
    </row>
    <row r="235" spans="1:4" s="8" customFormat="1" x14ac:dyDescent="0.25">
      <c r="A235" s="54"/>
      <c r="B235" s="12" t="s">
        <v>126</v>
      </c>
      <c r="C235" s="10" t="s">
        <v>16</v>
      </c>
      <c r="D235" s="16">
        <f>SUM(D239+D236)</f>
        <v>53.7</v>
      </c>
    </row>
    <row r="236" spans="1:4" s="8" customFormat="1" ht="12.75" customHeight="1" x14ac:dyDescent="0.25">
      <c r="A236" s="54"/>
      <c r="B236" s="38" t="s">
        <v>131</v>
      </c>
      <c r="C236" s="69"/>
      <c r="D236" s="13">
        <f>SUM(D237:D238)</f>
        <v>39.700000000000003</v>
      </c>
    </row>
    <row r="237" spans="1:4" s="8" customFormat="1" ht="12.75" customHeight="1" x14ac:dyDescent="0.25">
      <c r="A237" s="54"/>
      <c r="B237" s="39" t="s">
        <v>11</v>
      </c>
      <c r="C237" s="70"/>
      <c r="D237" s="9">
        <v>9.6999999999999993</v>
      </c>
    </row>
    <row r="238" spans="1:4" s="8" customFormat="1" ht="12.75" customHeight="1" x14ac:dyDescent="0.25">
      <c r="A238" s="54"/>
      <c r="B238" s="39" t="s">
        <v>14</v>
      </c>
      <c r="C238" s="70"/>
      <c r="D238" s="9">
        <v>30</v>
      </c>
    </row>
    <row r="239" spans="1:4" s="8" customFormat="1" ht="12.75" customHeight="1" x14ac:dyDescent="0.25">
      <c r="A239" s="54"/>
      <c r="B239" s="42" t="s">
        <v>15</v>
      </c>
      <c r="C239" s="71"/>
      <c r="D239" s="21">
        <v>14</v>
      </c>
    </row>
    <row r="240" spans="1:4" s="8" customFormat="1" ht="18" customHeight="1" x14ac:dyDescent="0.25">
      <c r="A240" s="54" t="s">
        <v>82</v>
      </c>
      <c r="B240" s="18" t="s">
        <v>83</v>
      </c>
      <c r="C240" s="7"/>
      <c r="D240" s="20">
        <f t="shared" ref="D240" si="36">SUM(D241)</f>
        <v>26.5</v>
      </c>
    </row>
    <row r="241" spans="1:4" s="8" customFormat="1" x14ac:dyDescent="0.25">
      <c r="A241" s="54"/>
      <c r="B241" s="12" t="s">
        <v>126</v>
      </c>
      <c r="C241" s="10" t="s">
        <v>16</v>
      </c>
      <c r="D241" s="16">
        <f t="shared" ref="D241" si="37">SUM(D242+D245)</f>
        <v>26.5</v>
      </c>
    </row>
    <row r="242" spans="1:4" s="8" customFormat="1" ht="12.75" customHeight="1" x14ac:dyDescent="0.25">
      <c r="A242" s="54"/>
      <c r="B242" s="38" t="s">
        <v>131</v>
      </c>
      <c r="C242" s="48"/>
      <c r="D242" s="13">
        <f>SUM(D243:D244)</f>
        <v>13.4</v>
      </c>
    </row>
    <row r="243" spans="1:4" s="8" customFormat="1" ht="12.75" customHeight="1" x14ac:dyDescent="0.25">
      <c r="A243" s="54"/>
      <c r="B243" s="39" t="s">
        <v>11</v>
      </c>
      <c r="C243" s="48"/>
      <c r="D243" s="9">
        <v>3.4</v>
      </c>
    </row>
    <row r="244" spans="1:4" s="8" customFormat="1" ht="12.75" customHeight="1" x14ac:dyDescent="0.25">
      <c r="A244" s="54"/>
      <c r="B244" s="39" t="s">
        <v>14</v>
      </c>
      <c r="C244" s="48"/>
      <c r="D244" s="9">
        <v>10</v>
      </c>
    </row>
    <row r="245" spans="1:4" s="8" customFormat="1" ht="12.75" customHeight="1" x14ac:dyDescent="0.25">
      <c r="A245" s="54"/>
      <c r="B245" s="42" t="s">
        <v>15</v>
      </c>
      <c r="C245" s="48"/>
      <c r="D245" s="21">
        <v>13.1</v>
      </c>
    </row>
    <row r="246" spans="1:4" s="8" customFormat="1" ht="18" customHeight="1" x14ac:dyDescent="0.25">
      <c r="A246" s="54" t="s">
        <v>84</v>
      </c>
      <c r="B246" s="18" t="s">
        <v>85</v>
      </c>
      <c r="C246" s="7"/>
      <c r="D246" s="20">
        <f>SUM(D247)</f>
        <v>34.1</v>
      </c>
    </row>
    <row r="247" spans="1:4" s="8" customFormat="1" x14ac:dyDescent="0.25">
      <c r="A247" s="54"/>
      <c r="B247" s="12" t="s">
        <v>126</v>
      </c>
      <c r="C247" s="10" t="s">
        <v>16</v>
      </c>
      <c r="D247" s="16">
        <f>SUM(D250+D248)</f>
        <v>34.1</v>
      </c>
    </row>
    <row r="248" spans="1:4" s="8" customFormat="1" ht="12.75" customHeight="1" x14ac:dyDescent="0.25">
      <c r="A248" s="54"/>
      <c r="B248" s="38" t="s">
        <v>131</v>
      </c>
      <c r="C248" s="69"/>
      <c r="D248" s="13">
        <f>SUM(D249:D249)</f>
        <v>7.7</v>
      </c>
    </row>
    <row r="249" spans="1:4" s="8" customFormat="1" ht="12.75" customHeight="1" x14ac:dyDescent="0.25">
      <c r="A249" s="54"/>
      <c r="B249" s="39" t="s">
        <v>11</v>
      </c>
      <c r="C249" s="70"/>
      <c r="D249" s="9">
        <v>7.7</v>
      </c>
    </row>
    <row r="250" spans="1:4" s="8" customFormat="1" ht="12.75" customHeight="1" x14ac:dyDescent="0.25">
      <c r="A250" s="54"/>
      <c r="B250" s="42" t="s">
        <v>15</v>
      </c>
      <c r="C250" s="71"/>
      <c r="D250" s="21">
        <v>26.4</v>
      </c>
    </row>
    <row r="251" spans="1:4" s="8" customFormat="1" ht="18" customHeight="1" x14ac:dyDescent="0.25">
      <c r="A251" s="54" t="s">
        <v>86</v>
      </c>
      <c r="B251" s="18" t="s">
        <v>87</v>
      </c>
      <c r="C251" s="7"/>
      <c r="D251" s="20">
        <f t="shared" ref="D251" si="38">SUM(D252)</f>
        <v>17.5</v>
      </c>
    </row>
    <row r="252" spans="1:4" s="8" customFormat="1" x14ac:dyDescent="0.25">
      <c r="A252" s="54"/>
      <c r="B252" s="12" t="s">
        <v>126</v>
      </c>
      <c r="C252" s="10" t="s">
        <v>16</v>
      </c>
      <c r="D252" s="16">
        <f>SUM(D256+D253)</f>
        <v>17.5</v>
      </c>
    </row>
    <row r="253" spans="1:4" s="8" customFormat="1" ht="12.75" customHeight="1" x14ac:dyDescent="0.25">
      <c r="A253" s="54"/>
      <c r="B253" s="38" t="s">
        <v>131</v>
      </c>
      <c r="C253" s="69"/>
      <c r="D253" s="13">
        <f>SUM(D254:D255)</f>
        <v>13.3</v>
      </c>
    </row>
    <row r="254" spans="1:4" s="8" customFormat="1" ht="12.75" customHeight="1" x14ac:dyDescent="0.25">
      <c r="A254" s="54"/>
      <c r="B254" s="39" t="s">
        <v>11</v>
      </c>
      <c r="C254" s="70"/>
      <c r="D254" s="9">
        <v>3.3</v>
      </c>
    </row>
    <row r="255" spans="1:4" s="8" customFormat="1" ht="12.75" customHeight="1" x14ac:dyDescent="0.25">
      <c r="A255" s="54"/>
      <c r="B255" s="39" t="s">
        <v>14</v>
      </c>
      <c r="C255" s="70"/>
      <c r="D255" s="9">
        <v>10</v>
      </c>
    </row>
    <row r="256" spans="1:4" s="8" customFormat="1" ht="12.75" customHeight="1" x14ac:dyDescent="0.25">
      <c r="A256" s="54"/>
      <c r="B256" s="42" t="s">
        <v>15</v>
      </c>
      <c r="C256" s="71"/>
      <c r="D256" s="21">
        <v>4.2</v>
      </c>
    </row>
    <row r="257" spans="1:4" s="8" customFormat="1" ht="18" customHeight="1" x14ac:dyDescent="0.25">
      <c r="A257" s="54" t="s">
        <v>88</v>
      </c>
      <c r="B257" s="18" t="s">
        <v>89</v>
      </c>
      <c r="C257" s="7"/>
      <c r="D257" s="20">
        <f t="shared" ref="D257" si="39">SUM(D258)</f>
        <v>17.099999999999998</v>
      </c>
    </row>
    <row r="258" spans="1:4" s="8" customFormat="1" x14ac:dyDescent="0.25">
      <c r="A258" s="54"/>
      <c r="B258" s="12" t="s">
        <v>126</v>
      </c>
      <c r="C258" s="10" t="s">
        <v>16</v>
      </c>
      <c r="D258" s="16">
        <f>SUM(D261+D259)</f>
        <v>17.099999999999998</v>
      </c>
    </row>
    <row r="259" spans="1:4" s="8" customFormat="1" ht="12.75" customHeight="1" x14ac:dyDescent="0.25">
      <c r="A259" s="54"/>
      <c r="B259" s="38" t="s">
        <v>131</v>
      </c>
      <c r="C259" s="69"/>
      <c r="D259" s="13">
        <f>SUM(D260:D260)</f>
        <v>3.9</v>
      </c>
    </row>
    <row r="260" spans="1:4" s="8" customFormat="1" ht="12.75" customHeight="1" x14ac:dyDescent="0.25">
      <c r="A260" s="54"/>
      <c r="B260" s="39" t="s">
        <v>11</v>
      </c>
      <c r="C260" s="70"/>
      <c r="D260" s="9">
        <v>3.9</v>
      </c>
    </row>
    <row r="261" spans="1:4" s="8" customFormat="1" ht="12.75" customHeight="1" x14ac:dyDescent="0.25">
      <c r="A261" s="54"/>
      <c r="B261" s="42" t="s">
        <v>15</v>
      </c>
      <c r="C261" s="71"/>
      <c r="D261" s="21">
        <v>13.2</v>
      </c>
    </row>
    <row r="262" spans="1:4" s="8" customFormat="1" ht="18" customHeight="1" x14ac:dyDescent="0.25">
      <c r="A262" s="54" t="s">
        <v>90</v>
      </c>
      <c r="B262" s="18" t="s">
        <v>91</v>
      </c>
      <c r="C262" s="7"/>
      <c r="D262" s="20">
        <f t="shared" ref="D262" si="40">SUM(D263)</f>
        <v>55.400000000000006</v>
      </c>
    </row>
    <row r="263" spans="1:4" s="8" customFormat="1" x14ac:dyDescent="0.25">
      <c r="A263" s="54"/>
      <c r="B263" s="12" t="s">
        <v>126</v>
      </c>
      <c r="C263" s="10" t="s">
        <v>16</v>
      </c>
      <c r="D263" s="16">
        <f t="shared" ref="D263" si="41">SUM(D264+D267)</f>
        <v>55.400000000000006</v>
      </c>
    </row>
    <row r="264" spans="1:4" s="8" customFormat="1" ht="12.75" customHeight="1" x14ac:dyDescent="0.25">
      <c r="A264" s="54"/>
      <c r="B264" s="38" t="s">
        <v>131</v>
      </c>
      <c r="C264" s="48"/>
      <c r="D264" s="13">
        <f>SUM(D265:D266)</f>
        <v>31.6</v>
      </c>
    </row>
    <row r="265" spans="1:4" s="8" customFormat="1" ht="12.75" customHeight="1" x14ac:dyDescent="0.25">
      <c r="A265" s="54"/>
      <c r="B265" s="39" t="s">
        <v>11</v>
      </c>
      <c r="C265" s="48"/>
      <c r="D265" s="9">
        <v>6.6</v>
      </c>
    </row>
    <row r="266" spans="1:4" s="11" customFormat="1" ht="12.75" customHeight="1" x14ac:dyDescent="0.25">
      <c r="A266" s="54"/>
      <c r="B266" s="39" t="s">
        <v>14</v>
      </c>
      <c r="C266" s="48"/>
      <c r="D266" s="9">
        <v>25</v>
      </c>
    </row>
    <row r="267" spans="1:4" s="8" customFormat="1" ht="12.75" customHeight="1" x14ac:dyDescent="0.25">
      <c r="A267" s="54"/>
      <c r="B267" s="42" t="s">
        <v>15</v>
      </c>
      <c r="C267" s="48"/>
      <c r="D267" s="21">
        <v>23.8</v>
      </c>
    </row>
    <row r="268" spans="1:4" s="8" customFormat="1" ht="18" customHeight="1" x14ac:dyDescent="0.25">
      <c r="A268" s="54" t="s">
        <v>92</v>
      </c>
      <c r="B268" s="18" t="s">
        <v>93</v>
      </c>
      <c r="C268" s="7"/>
      <c r="D268" s="20">
        <f t="shared" ref="D268" si="42">SUM(D269)</f>
        <v>27.5</v>
      </c>
    </row>
    <row r="269" spans="1:4" s="8" customFormat="1" x14ac:dyDescent="0.25">
      <c r="A269" s="54"/>
      <c r="B269" s="12" t="s">
        <v>126</v>
      </c>
      <c r="C269" s="10" t="s">
        <v>16</v>
      </c>
      <c r="D269" s="16">
        <f>SUM(D270+D273)</f>
        <v>27.5</v>
      </c>
    </row>
    <row r="270" spans="1:4" s="8" customFormat="1" ht="12.75" customHeight="1" x14ac:dyDescent="0.25">
      <c r="A270" s="54"/>
      <c r="B270" s="38" t="s">
        <v>131</v>
      </c>
      <c r="C270" s="52"/>
      <c r="D270" s="13">
        <f t="shared" ref="D270" si="43">SUM(D271:D272)</f>
        <v>20.8</v>
      </c>
    </row>
    <row r="271" spans="1:4" s="8" customFormat="1" ht="12.75" customHeight="1" x14ac:dyDescent="0.25">
      <c r="A271" s="54"/>
      <c r="B271" s="39" t="s">
        <v>11</v>
      </c>
      <c r="C271" s="52"/>
      <c r="D271" s="9">
        <v>2.8</v>
      </c>
    </row>
    <row r="272" spans="1:4" s="8" customFormat="1" ht="12.75" customHeight="1" x14ac:dyDescent="0.25">
      <c r="A272" s="54"/>
      <c r="B272" s="39" t="s">
        <v>14</v>
      </c>
      <c r="C272" s="52"/>
      <c r="D272" s="9">
        <v>18</v>
      </c>
    </row>
    <row r="273" spans="1:4" s="8" customFormat="1" ht="12.75" customHeight="1" x14ac:dyDescent="0.25">
      <c r="A273" s="54"/>
      <c r="B273" s="42" t="s">
        <v>15</v>
      </c>
      <c r="C273" s="52"/>
      <c r="D273" s="21">
        <v>6.7</v>
      </c>
    </row>
    <row r="274" spans="1:4" s="8" customFormat="1" ht="18" customHeight="1" x14ac:dyDescent="0.25">
      <c r="A274" s="54" t="s">
        <v>94</v>
      </c>
      <c r="B274" s="18" t="s">
        <v>95</v>
      </c>
      <c r="C274" s="19"/>
      <c r="D274" s="20">
        <f t="shared" ref="D274" si="44">SUM(D275)</f>
        <v>12.9</v>
      </c>
    </row>
    <row r="275" spans="1:4" s="8" customFormat="1" x14ac:dyDescent="0.25">
      <c r="A275" s="54"/>
      <c r="B275" s="12" t="s">
        <v>126</v>
      </c>
      <c r="C275" s="10" t="s">
        <v>16</v>
      </c>
      <c r="D275" s="16">
        <f t="shared" ref="D275" si="45">SUM(D279+D276)</f>
        <v>12.9</v>
      </c>
    </row>
    <row r="276" spans="1:4" s="8" customFormat="1" ht="12.75" customHeight="1" x14ac:dyDescent="0.25">
      <c r="A276" s="54"/>
      <c r="B276" s="38" t="s">
        <v>131</v>
      </c>
      <c r="C276" s="69"/>
      <c r="D276" s="13">
        <f t="shared" ref="D276" si="46">SUM(D277:D278)</f>
        <v>5.5</v>
      </c>
    </row>
    <row r="277" spans="1:4" s="8" customFormat="1" ht="12.75" customHeight="1" x14ac:dyDescent="0.25">
      <c r="A277" s="54"/>
      <c r="B277" s="39" t="s">
        <v>11</v>
      </c>
      <c r="C277" s="70"/>
      <c r="D277" s="9">
        <v>2</v>
      </c>
    </row>
    <row r="278" spans="1:4" s="8" customFormat="1" ht="12.75" customHeight="1" x14ac:dyDescent="0.25">
      <c r="A278" s="54"/>
      <c r="B278" s="39" t="s">
        <v>14</v>
      </c>
      <c r="C278" s="70"/>
      <c r="D278" s="9">
        <v>3.5</v>
      </c>
    </row>
    <row r="279" spans="1:4" s="8" customFormat="1" ht="12.75" customHeight="1" x14ac:dyDescent="0.25">
      <c r="A279" s="54"/>
      <c r="B279" s="42" t="s">
        <v>15</v>
      </c>
      <c r="C279" s="71"/>
      <c r="D279" s="21">
        <v>7.4</v>
      </c>
    </row>
    <row r="280" spans="1:4" s="8" customFormat="1" ht="18" customHeight="1" x14ac:dyDescent="0.25">
      <c r="A280" s="54" t="s">
        <v>96</v>
      </c>
      <c r="B280" s="18" t="s">
        <v>97</v>
      </c>
      <c r="C280" s="19"/>
      <c r="D280" s="20">
        <f t="shared" ref="D280" si="47">SUM(D281)</f>
        <v>56.2</v>
      </c>
    </row>
    <row r="281" spans="1:4" s="8" customFormat="1" x14ac:dyDescent="0.25">
      <c r="A281" s="54"/>
      <c r="B281" s="5" t="s">
        <v>17</v>
      </c>
      <c r="C281" s="10" t="s">
        <v>18</v>
      </c>
      <c r="D281" s="16">
        <f>SUM(D285+D282)</f>
        <v>56.2</v>
      </c>
    </row>
    <row r="282" spans="1:4" s="8" customFormat="1" ht="12.75" customHeight="1" x14ac:dyDescent="0.25">
      <c r="A282" s="54"/>
      <c r="B282" s="38" t="s">
        <v>131</v>
      </c>
      <c r="C282" s="69"/>
      <c r="D282" s="13">
        <f>SUM(D283:D284)</f>
        <v>53.5</v>
      </c>
    </row>
    <row r="283" spans="1:4" s="8" customFormat="1" ht="12.75" customHeight="1" x14ac:dyDescent="0.25">
      <c r="A283" s="54"/>
      <c r="B283" s="39" t="s">
        <v>11</v>
      </c>
      <c r="C283" s="70"/>
      <c r="D283" s="9">
        <v>13.5</v>
      </c>
    </row>
    <row r="284" spans="1:4" s="8" customFormat="1" ht="12.75" customHeight="1" x14ac:dyDescent="0.25">
      <c r="A284" s="54"/>
      <c r="B284" s="39" t="s">
        <v>14</v>
      </c>
      <c r="C284" s="70"/>
      <c r="D284" s="9">
        <v>40</v>
      </c>
    </row>
    <row r="285" spans="1:4" s="8" customFormat="1" ht="12.75" customHeight="1" x14ac:dyDescent="0.25">
      <c r="A285" s="54"/>
      <c r="B285" s="42" t="s">
        <v>15</v>
      </c>
      <c r="C285" s="71"/>
      <c r="D285" s="21">
        <v>2.7</v>
      </c>
    </row>
    <row r="286" spans="1:4" s="8" customFormat="1" ht="18" customHeight="1" x14ac:dyDescent="0.25">
      <c r="A286" s="54" t="s">
        <v>98</v>
      </c>
      <c r="B286" s="18" t="s">
        <v>99</v>
      </c>
      <c r="C286" s="19"/>
      <c r="D286" s="20">
        <f t="shared" ref="D286" si="48">SUM(D287)</f>
        <v>38.5</v>
      </c>
    </row>
    <row r="287" spans="1:4" s="8" customFormat="1" x14ac:dyDescent="0.25">
      <c r="A287" s="54"/>
      <c r="B287" s="5" t="s">
        <v>17</v>
      </c>
      <c r="C287" s="10" t="s">
        <v>18</v>
      </c>
      <c r="D287" s="16">
        <f t="shared" ref="D287" si="49">SUM(D291+D288)</f>
        <v>38.5</v>
      </c>
    </row>
    <row r="288" spans="1:4" s="8" customFormat="1" ht="12.75" customHeight="1" x14ac:dyDescent="0.25">
      <c r="A288" s="54"/>
      <c r="B288" s="38" t="s">
        <v>131</v>
      </c>
      <c r="C288" s="69"/>
      <c r="D288" s="13">
        <f t="shared" ref="D288" si="50">SUM(D289:D290)</f>
        <v>32.6</v>
      </c>
    </row>
    <row r="289" spans="1:4" s="8" customFormat="1" ht="12.75" customHeight="1" x14ac:dyDescent="0.25">
      <c r="A289" s="54"/>
      <c r="B289" s="39" t="s">
        <v>11</v>
      </c>
      <c r="C289" s="70"/>
      <c r="D289" s="9">
        <v>2.6</v>
      </c>
    </row>
    <row r="290" spans="1:4" s="8" customFormat="1" ht="12.75" customHeight="1" x14ac:dyDescent="0.25">
      <c r="A290" s="54"/>
      <c r="B290" s="39" t="s">
        <v>14</v>
      </c>
      <c r="C290" s="70"/>
      <c r="D290" s="9">
        <v>30</v>
      </c>
    </row>
    <row r="291" spans="1:4" s="8" customFormat="1" ht="12.75" customHeight="1" x14ac:dyDescent="0.25">
      <c r="A291" s="54"/>
      <c r="B291" s="42" t="s">
        <v>15</v>
      </c>
      <c r="C291" s="71"/>
      <c r="D291" s="21">
        <v>5.9</v>
      </c>
    </row>
    <row r="292" spans="1:4" s="8" customFormat="1" ht="18" customHeight="1" x14ac:dyDescent="0.25">
      <c r="A292" s="54" t="s">
        <v>100</v>
      </c>
      <c r="B292" s="18" t="s">
        <v>101</v>
      </c>
      <c r="C292" s="19"/>
      <c r="D292" s="20">
        <f t="shared" ref="D292" si="51">SUM(D293)</f>
        <v>8.8000000000000007</v>
      </c>
    </row>
    <row r="293" spans="1:4" s="8" customFormat="1" x14ac:dyDescent="0.25">
      <c r="A293" s="54"/>
      <c r="B293" s="5" t="s">
        <v>17</v>
      </c>
      <c r="C293" s="10" t="s">
        <v>18</v>
      </c>
      <c r="D293" s="16">
        <f>SUM(D296+D294)</f>
        <v>8.8000000000000007</v>
      </c>
    </row>
    <row r="294" spans="1:4" s="8" customFormat="1" ht="12.75" customHeight="1" x14ac:dyDescent="0.25">
      <c r="A294" s="54"/>
      <c r="B294" s="38" t="s">
        <v>131</v>
      </c>
      <c r="C294" s="69"/>
      <c r="D294" s="13">
        <f>SUM(D295:D295)</f>
        <v>1</v>
      </c>
    </row>
    <row r="295" spans="1:4" s="8" customFormat="1" ht="12.75" customHeight="1" x14ac:dyDescent="0.25">
      <c r="A295" s="54"/>
      <c r="B295" s="39" t="s">
        <v>11</v>
      </c>
      <c r="C295" s="70"/>
      <c r="D295" s="9">
        <v>1</v>
      </c>
    </row>
    <row r="296" spans="1:4" s="8" customFormat="1" ht="12.75" customHeight="1" x14ac:dyDescent="0.25">
      <c r="A296" s="54"/>
      <c r="B296" s="42" t="s">
        <v>15</v>
      </c>
      <c r="C296" s="71"/>
      <c r="D296" s="21">
        <v>7.8</v>
      </c>
    </row>
    <row r="297" spans="1:4" s="8" customFormat="1" ht="18" customHeight="1" x14ac:dyDescent="0.25">
      <c r="A297" s="54" t="s">
        <v>102</v>
      </c>
      <c r="B297" s="18" t="s">
        <v>103</v>
      </c>
      <c r="C297" s="7"/>
      <c r="D297" s="20">
        <f t="shared" ref="D297" si="52">SUM(D298)</f>
        <v>4.5999999999999996</v>
      </c>
    </row>
    <row r="298" spans="1:4" s="8" customFormat="1" x14ac:dyDescent="0.25">
      <c r="A298" s="54"/>
      <c r="B298" s="5" t="s">
        <v>17</v>
      </c>
      <c r="C298" s="10" t="s">
        <v>18</v>
      </c>
      <c r="D298" s="16">
        <f>SUM(D301+D299)</f>
        <v>4.5999999999999996</v>
      </c>
    </row>
    <row r="299" spans="1:4" s="8" customFormat="1" ht="12.75" customHeight="1" x14ac:dyDescent="0.25">
      <c r="A299" s="54"/>
      <c r="B299" s="38" t="s">
        <v>131</v>
      </c>
      <c r="C299" s="69"/>
      <c r="D299" s="13">
        <f>SUM(D300:D300)</f>
        <v>2.7</v>
      </c>
    </row>
    <row r="300" spans="1:4" s="8" customFormat="1" ht="12.75" customHeight="1" x14ac:dyDescent="0.25">
      <c r="A300" s="54"/>
      <c r="B300" s="39" t="s">
        <v>11</v>
      </c>
      <c r="C300" s="70"/>
      <c r="D300" s="9">
        <v>2.7</v>
      </c>
    </row>
    <row r="301" spans="1:4" s="8" customFormat="1" ht="12.75" customHeight="1" x14ac:dyDescent="0.25">
      <c r="A301" s="54"/>
      <c r="B301" s="42" t="s">
        <v>15</v>
      </c>
      <c r="C301" s="71"/>
      <c r="D301" s="21">
        <v>1.9</v>
      </c>
    </row>
    <row r="302" spans="1:4" s="8" customFormat="1" ht="18" customHeight="1" x14ac:dyDescent="0.25">
      <c r="A302" s="54" t="s">
        <v>104</v>
      </c>
      <c r="B302" s="18" t="s">
        <v>105</v>
      </c>
      <c r="C302" s="19"/>
      <c r="D302" s="20">
        <f t="shared" ref="D302" si="53">SUM(D303)</f>
        <v>15</v>
      </c>
    </row>
    <row r="303" spans="1:4" s="8" customFormat="1" x14ac:dyDescent="0.25">
      <c r="A303" s="54"/>
      <c r="B303" s="5" t="s">
        <v>17</v>
      </c>
      <c r="C303" s="10" t="s">
        <v>18</v>
      </c>
      <c r="D303" s="16">
        <f>SUM(D306+D304)</f>
        <v>15</v>
      </c>
    </row>
    <row r="304" spans="1:4" s="8" customFormat="1" ht="12.75" customHeight="1" x14ac:dyDescent="0.25">
      <c r="A304" s="54"/>
      <c r="B304" s="38" t="s">
        <v>131</v>
      </c>
      <c r="C304" s="69"/>
      <c r="D304" s="13">
        <f>SUM(D305:D305)</f>
        <v>3.9</v>
      </c>
    </row>
    <row r="305" spans="1:9" s="8" customFormat="1" ht="12.75" customHeight="1" x14ac:dyDescent="0.25">
      <c r="A305" s="54"/>
      <c r="B305" s="39" t="s">
        <v>11</v>
      </c>
      <c r="C305" s="70"/>
      <c r="D305" s="9">
        <v>3.9</v>
      </c>
    </row>
    <row r="306" spans="1:9" s="8" customFormat="1" ht="12.75" customHeight="1" x14ac:dyDescent="0.25">
      <c r="A306" s="54"/>
      <c r="B306" s="42" t="s">
        <v>15</v>
      </c>
      <c r="C306" s="71"/>
      <c r="D306" s="21">
        <v>11.1</v>
      </c>
    </row>
    <row r="307" spans="1:9" s="8" customFormat="1" ht="18" customHeight="1" x14ac:dyDescent="0.25">
      <c r="A307" s="54" t="s">
        <v>106</v>
      </c>
      <c r="B307" s="18" t="s">
        <v>107</v>
      </c>
      <c r="C307" s="7"/>
      <c r="D307" s="20">
        <f t="shared" ref="D307" si="54">SUM(D308)</f>
        <v>0.8</v>
      </c>
    </row>
    <row r="308" spans="1:9" s="8" customFormat="1" x14ac:dyDescent="0.25">
      <c r="A308" s="54"/>
      <c r="B308" s="5" t="s">
        <v>17</v>
      </c>
      <c r="C308" s="10" t="s">
        <v>18</v>
      </c>
      <c r="D308" s="16">
        <f>SUM(D311+D309)</f>
        <v>0.8</v>
      </c>
    </row>
    <row r="309" spans="1:9" s="8" customFormat="1" ht="12.75" customHeight="1" x14ac:dyDescent="0.25">
      <c r="A309" s="54"/>
      <c r="B309" s="38" t="s">
        <v>131</v>
      </c>
      <c r="C309" s="69"/>
      <c r="D309" s="13">
        <f>SUM(D310:D310)</f>
        <v>0.5</v>
      </c>
    </row>
    <row r="310" spans="1:9" s="8" customFormat="1" ht="12.75" customHeight="1" x14ac:dyDescent="0.25">
      <c r="A310" s="54"/>
      <c r="B310" s="39" t="s">
        <v>11</v>
      </c>
      <c r="C310" s="70"/>
      <c r="D310" s="9">
        <v>0.5</v>
      </c>
    </row>
    <row r="311" spans="1:9" s="8" customFormat="1" ht="12.75" customHeight="1" x14ac:dyDescent="0.25">
      <c r="A311" s="54"/>
      <c r="B311" s="42" t="s">
        <v>15</v>
      </c>
      <c r="C311" s="71"/>
      <c r="D311" s="9">
        <v>0.3</v>
      </c>
      <c r="I311" s="14"/>
    </row>
    <row r="312" spans="1:9" s="8" customFormat="1" ht="18" customHeight="1" x14ac:dyDescent="0.25">
      <c r="A312" s="54" t="s">
        <v>108</v>
      </c>
      <c r="B312" s="18" t="s">
        <v>109</v>
      </c>
      <c r="C312" s="7"/>
      <c r="D312" s="20">
        <f t="shared" ref="D312" si="55">SUM(D313)</f>
        <v>9.6999999999999993</v>
      </c>
    </row>
    <row r="313" spans="1:9" s="8" customFormat="1" x14ac:dyDescent="0.25">
      <c r="A313" s="54"/>
      <c r="B313" s="5" t="s">
        <v>17</v>
      </c>
      <c r="C313" s="10" t="s">
        <v>18</v>
      </c>
      <c r="D313" s="16">
        <f>SUM(D316+D314)</f>
        <v>9.6999999999999993</v>
      </c>
    </row>
    <row r="314" spans="1:9" s="8" customFormat="1" ht="12.75" customHeight="1" x14ac:dyDescent="0.25">
      <c r="A314" s="54"/>
      <c r="B314" s="38" t="s">
        <v>131</v>
      </c>
      <c r="C314" s="69"/>
      <c r="D314" s="13">
        <f>SUM(D315:D315)</f>
        <v>4.2</v>
      </c>
    </row>
    <row r="315" spans="1:9" s="8" customFormat="1" ht="12.75" customHeight="1" x14ac:dyDescent="0.25">
      <c r="A315" s="54"/>
      <c r="B315" s="39" t="s">
        <v>11</v>
      </c>
      <c r="C315" s="70"/>
      <c r="D315" s="9">
        <v>4.2</v>
      </c>
    </row>
    <row r="316" spans="1:9" s="8" customFormat="1" ht="12.75" customHeight="1" x14ac:dyDescent="0.25">
      <c r="A316" s="54"/>
      <c r="B316" s="42" t="s">
        <v>15</v>
      </c>
      <c r="C316" s="71"/>
      <c r="D316" s="21">
        <v>5.5</v>
      </c>
    </row>
    <row r="317" spans="1:9" s="8" customFormat="1" ht="18" customHeight="1" x14ac:dyDescent="0.25">
      <c r="A317" s="54" t="s">
        <v>110</v>
      </c>
      <c r="B317" s="18" t="s">
        <v>111</v>
      </c>
      <c r="C317" s="7"/>
      <c r="D317" s="20">
        <f t="shared" ref="D317" si="56">SUM(D318)</f>
        <v>42.400000000000006</v>
      </c>
    </row>
    <row r="318" spans="1:9" s="8" customFormat="1" x14ac:dyDescent="0.25">
      <c r="A318" s="54"/>
      <c r="B318" s="5" t="s">
        <v>17</v>
      </c>
      <c r="C318" s="10" t="s">
        <v>18</v>
      </c>
      <c r="D318" s="16">
        <f>SUM(D322+D319)</f>
        <v>42.400000000000006</v>
      </c>
    </row>
    <row r="319" spans="1:9" s="8" customFormat="1" ht="12.75" customHeight="1" x14ac:dyDescent="0.25">
      <c r="A319" s="54"/>
      <c r="B319" s="38" t="s">
        <v>131</v>
      </c>
      <c r="C319" s="69"/>
      <c r="D319" s="13">
        <f>SUM(D320:D321)</f>
        <v>39.200000000000003</v>
      </c>
    </row>
    <row r="320" spans="1:9" s="8" customFormat="1" ht="12.75" customHeight="1" x14ac:dyDescent="0.25">
      <c r="A320" s="54"/>
      <c r="B320" s="39" t="s">
        <v>11</v>
      </c>
      <c r="C320" s="70"/>
      <c r="D320" s="9">
        <v>4.2</v>
      </c>
    </row>
    <row r="321" spans="1:4" s="8" customFormat="1" ht="12.75" customHeight="1" x14ac:dyDescent="0.25">
      <c r="A321" s="54"/>
      <c r="B321" s="39" t="s">
        <v>14</v>
      </c>
      <c r="C321" s="70"/>
      <c r="D321" s="9">
        <v>35</v>
      </c>
    </row>
    <row r="322" spans="1:4" s="8" customFormat="1" ht="12.75" customHeight="1" x14ac:dyDescent="0.25">
      <c r="A322" s="54"/>
      <c r="B322" s="42" t="s">
        <v>15</v>
      </c>
      <c r="C322" s="71"/>
      <c r="D322" s="21">
        <v>3.2</v>
      </c>
    </row>
    <row r="323" spans="1:4" s="8" customFormat="1" ht="18" customHeight="1" x14ac:dyDescent="0.25">
      <c r="A323" s="54" t="s">
        <v>112</v>
      </c>
      <c r="B323" s="18" t="s">
        <v>113</v>
      </c>
      <c r="C323" s="7"/>
      <c r="D323" s="20">
        <f>SUM(D324)</f>
        <v>8.6</v>
      </c>
    </row>
    <row r="324" spans="1:4" s="8" customFormat="1" ht="15" customHeight="1" x14ac:dyDescent="0.25">
      <c r="A324" s="54"/>
      <c r="B324" s="5" t="s">
        <v>17</v>
      </c>
      <c r="C324" s="10" t="s">
        <v>18</v>
      </c>
      <c r="D324" s="16">
        <f>SUM(D325+D327)</f>
        <v>8.6</v>
      </c>
    </row>
    <row r="325" spans="1:4" s="8" customFormat="1" ht="12.75" customHeight="1" x14ac:dyDescent="0.25">
      <c r="A325" s="54"/>
      <c r="B325" s="38" t="s">
        <v>131</v>
      </c>
      <c r="C325" s="75"/>
      <c r="D325" s="21">
        <f>SUM(D326:D326)</f>
        <v>1.6</v>
      </c>
    </row>
    <row r="326" spans="1:4" s="8" customFormat="1" ht="12.75" customHeight="1" x14ac:dyDescent="0.25">
      <c r="A326" s="54"/>
      <c r="B326" s="39" t="s">
        <v>11</v>
      </c>
      <c r="C326" s="75"/>
      <c r="D326" s="28">
        <v>1.6</v>
      </c>
    </row>
    <row r="327" spans="1:4" s="8" customFormat="1" ht="12.75" customHeight="1" x14ac:dyDescent="0.25">
      <c r="A327" s="54"/>
      <c r="B327" s="42" t="s">
        <v>15</v>
      </c>
      <c r="C327" s="75"/>
      <c r="D327" s="21">
        <v>7</v>
      </c>
    </row>
    <row r="328" spans="1:4" s="8" customFormat="1" ht="18" customHeight="1" x14ac:dyDescent="0.25">
      <c r="A328" s="54" t="s">
        <v>114</v>
      </c>
      <c r="B328" s="18" t="s">
        <v>115</v>
      </c>
      <c r="C328" s="7"/>
      <c r="D328" s="20">
        <f t="shared" ref="D328" si="57">SUM(D329)</f>
        <v>3.4</v>
      </c>
    </row>
    <row r="329" spans="1:4" s="8" customFormat="1" ht="15" customHeight="1" x14ac:dyDescent="0.25">
      <c r="A329" s="54"/>
      <c r="B329" s="5" t="s">
        <v>17</v>
      </c>
      <c r="C329" s="10" t="s">
        <v>18</v>
      </c>
      <c r="D329" s="16">
        <f>SUM(D332+D330)</f>
        <v>3.4</v>
      </c>
    </row>
    <row r="330" spans="1:4" s="8" customFormat="1" ht="12.75" customHeight="1" x14ac:dyDescent="0.25">
      <c r="A330" s="54"/>
      <c r="B330" s="38" t="s">
        <v>131</v>
      </c>
      <c r="C330" s="69"/>
      <c r="D330" s="13">
        <f>SUM(D331:D331)</f>
        <v>1.5</v>
      </c>
    </row>
    <row r="331" spans="1:4" s="8" customFormat="1" ht="12.75" customHeight="1" x14ac:dyDescent="0.25">
      <c r="A331" s="54"/>
      <c r="B331" s="39" t="s">
        <v>11</v>
      </c>
      <c r="C331" s="70"/>
      <c r="D331" s="9">
        <v>1.5</v>
      </c>
    </row>
    <row r="332" spans="1:4" s="8" customFormat="1" ht="12.75" customHeight="1" x14ac:dyDescent="0.25">
      <c r="A332" s="54"/>
      <c r="B332" s="42" t="s">
        <v>15</v>
      </c>
      <c r="C332" s="71"/>
      <c r="D332" s="21">
        <v>1.9</v>
      </c>
    </row>
    <row r="333" spans="1:4" s="8" customFormat="1" ht="18" customHeight="1" x14ac:dyDescent="0.25">
      <c r="A333" s="54" t="s">
        <v>116</v>
      </c>
      <c r="B333" s="18" t="s">
        <v>117</v>
      </c>
      <c r="C333" s="7"/>
      <c r="D333" s="20">
        <f t="shared" ref="D333" si="58">SUM(D334)</f>
        <v>17.600000000000001</v>
      </c>
    </row>
    <row r="334" spans="1:4" s="8" customFormat="1" ht="15" customHeight="1" x14ac:dyDescent="0.25">
      <c r="A334" s="54"/>
      <c r="B334" s="5" t="s">
        <v>17</v>
      </c>
      <c r="C334" s="10" t="s">
        <v>18</v>
      </c>
      <c r="D334" s="16">
        <f>SUM(D338+D335)</f>
        <v>17.600000000000001</v>
      </c>
    </row>
    <row r="335" spans="1:4" s="8" customFormat="1" ht="12.75" customHeight="1" x14ac:dyDescent="0.25">
      <c r="A335" s="54"/>
      <c r="B335" s="38" t="s">
        <v>131</v>
      </c>
      <c r="C335" s="69"/>
      <c r="D335" s="13">
        <f>SUM(D336:D337)</f>
        <v>15</v>
      </c>
    </row>
    <row r="336" spans="1:4" s="8" customFormat="1" ht="12.75" customHeight="1" x14ac:dyDescent="0.25">
      <c r="A336" s="54"/>
      <c r="B336" s="39" t="s">
        <v>11</v>
      </c>
      <c r="C336" s="70"/>
      <c r="D336" s="9">
        <v>3</v>
      </c>
    </row>
    <row r="337" spans="1:4" s="8" customFormat="1" ht="12.75" customHeight="1" x14ac:dyDescent="0.25">
      <c r="A337" s="54"/>
      <c r="B337" s="39" t="s">
        <v>14</v>
      </c>
      <c r="C337" s="70"/>
      <c r="D337" s="9">
        <v>12</v>
      </c>
    </row>
    <row r="338" spans="1:4" s="8" customFormat="1" ht="12.75" customHeight="1" x14ac:dyDescent="0.25">
      <c r="A338" s="54"/>
      <c r="B338" s="42" t="s">
        <v>15</v>
      </c>
      <c r="C338" s="71"/>
      <c r="D338" s="21">
        <v>2.6</v>
      </c>
    </row>
    <row r="339" spans="1:4" s="8" customFormat="1" ht="18" customHeight="1" x14ac:dyDescent="0.25">
      <c r="A339" s="54" t="s">
        <v>118</v>
      </c>
      <c r="B339" s="18" t="s">
        <v>119</v>
      </c>
      <c r="C339" s="7"/>
      <c r="D339" s="20">
        <f t="shared" ref="D339" si="59">SUM(D340)</f>
        <v>3.1</v>
      </c>
    </row>
    <row r="340" spans="1:4" s="8" customFormat="1" ht="15" customHeight="1" x14ac:dyDescent="0.25">
      <c r="A340" s="54"/>
      <c r="B340" s="5" t="s">
        <v>17</v>
      </c>
      <c r="C340" s="10" t="s">
        <v>18</v>
      </c>
      <c r="D340" s="16">
        <f>SUM(D343+D341)</f>
        <v>3.1</v>
      </c>
    </row>
    <row r="341" spans="1:4" s="8" customFormat="1" ht="12.75" customHeight="1" x14ac:dyDescent="0.25">
      <c r="A341" s="54"/>
      <c r="B341" s="38" t="s">
        <v>131</v>
      </c>
      <c r="C341" s="69"/>
      <c r="D341" s="13">
        <f>SUM(D342:D342)</f>
        <v>2.5</v>
      </c>
    </row>
    <row r="342" spans="1:4" s="8" customFormat="1" ht="12.75" customHeight="1" x14ac:dyDescent="0.25">
      <c r="A342" s="54"/>
      <c r="B342" s="39" t="s">
        <v>11</v>
      </c>
      <c r="C342" s="70"/>
      <c r="D342" s="9">
        <v>2.5</v>
      </c>
    </row>
    <row r="343" spans="1:4" s="8" customFormat="1" ht="12.75" customHeight="1" x14ac:dyDescent="0.25">
      <c r="A343" s="54"/>
      <c r="B343" s="42" t="s">
        <v>15</v>
      </c>
      <c r="C343" s="71"/>
      <c r="D343" s="21">
        <v>0.6</v>
      </c>
    </row>
    <row r="344" spans="1:4" s="8" customFormat="1" ht="18" customHeight="1" x14ac:dyDescent="0.25">
      <c r="A344" s="54" t="s">
        <v>120</v>
      </c>
      <c r="B344" s="18" t="s">
        <v>121</v>
      </c>
      <c r="C344" s="7"/>
      <c r="D344" s="20">
        <f t="shared" ref="D344" si="60">SUM(D345)</f>
        <v>3.0999999999999996</v>
      </c>
    </row>
    <row r="345" spans="1:4" s="8" customFormat="1" ht="15" customHeight="1" x14ac:dyDescent="0.25">
      <c r="A345" s="54"/>
      <c r="B345" s="5" t="s">
        <v>17</v>
      </c>
      <c r="C345" s="10" t="s">
        <v>18</v>
      </c>
      <c r="D345" s="16">
        <f>SUM(D348+D346)</f>
        <v>3.0999999999999996</v>
      </c>
    </row>
    <row r="346" spans="1:4" s="8" customFormat="1" ht="12.75" customHeight="1" x14ac:dyDescent="0.25">
      <c r="A346" s="54"/>
      <c r="B346" s="38" t="s">
        <v>131</v>
      </c>
      <c r="C346" s="69"/>
      <c r="D346" s="13">
        <f>SUM(D347:D347)</f>
        <v>1.4</v>
      </c>
    </row>
    <row r="347" spans="1:4" s="8" customFormat="1" ht="12.75" customHeight="1" x14ac:dyDescent="0.25">
      <c r="A347" s="54"/>
      <c r="B347" s="39" t="s">
        <v>11</v>
      </c>
      <c r="C347" s="70"/>
      <c r="D347" s="9">
        <v>1.4</v>
      </c>
    </row>
    <row r="348" spans="1:4" s="8" customFormat="1" ht="12.75" customHeight="1" x14ac:dyDescent="0.25">
      <c r="A348" s="54"/>
      <c r="B348" s="42" t="s">
        <v>15</v>
      </c>
      <c r="C348" s="71"/>
      <c r="D348" s="21">
        <v>1.7</v>
      </c>
    </row>
    <row r="349" spans="1:4" s="8" customFormat="1" ht="18" customHeight="1" x14ac:dyDescent="0.25">
      <c r="A349" s="54" t="s">
        <v>122</v>
      </c>
      <c r="B349" s="18" t="s">
        <v>123</v>
      </c>
      <c r="C349" s="7"/>
      <c r="D349" s="20">
        <f t="shared" ref="D349" si="61">SUM(D350)</f>
        <v>180.79999999999998</v>
      </c>
    </row>
    <row r="350" spans="1:4" s="8" customFormat="1" ht="15" customHeight="1" x14ac:dyDescent="0.25">
      <c r="A350" s="54"/>
      <c r="B350" s="12" t="s">
        <v>124</v>
      </c>
      <c r="C350" s="10" t="s">
        <v>23</v>
      </c>
      <c r="D350" s="16">
        <f>SUM(D354+D351)</f>
        <v>180.79999999999998</v>
      </c>
    </row>
    <row r="351" spans="1:4" s="8" customFormat="1" ht="12.75" customHeight="1" x14ac:dyDescent="0.25">
      <c r="A351" s="54"/>
      <c r="B351" s="38" t="s">
        <v>131</v>
      </c>
      <c r="C351" s="49"/>
      <c r="D351" s="13">
        <f>SUM(D352:D353)</f>
        <v>41.6</v>
      </c>
    </row>
    <row r="352" spans="1:4" s="8" customFormat="1" ht="12.75" customHeight="1" x14ac:dyDescent="0.25">
      <c r="A352" s="54"/>
      <c r="B352" s="39" t="s">
        <v>11</v>
      </c>
      <c r="C352" s="49"/>
      <c r="D352" s="6">
        <v>3.6</v>
      </c>
    </row>
    <row r="353" spans="1:16" s="8" customFormat="1" ht="12.75" customHeight="1" x14ac:dyDescent="0.25">
      <c r="A353" s="54"/>
      <c r="B353" s="39" t="s">
        <v>14</v>
      </c>
      <c r="C353" s="49"/>
      <c r="D353" s="6">
        <v>38</v>
      </c>
    </row>
    <row r="354" spans="1:16" s="8" customFormat="1" ht="12.75" customHeight="1" x14ac:dyDescent="0.25">
      <c r="A354" s="54"/>
      <c r="B354" s="42" t="s">
        <v>15</v>
      </c>
      <c r="C354" s="49"/>
      <c r="D354" s="21">
        <v>139.19999999999999</v>
      </c>
    </row>
    <row r="355" spans="1:16" s="8" customFormat="1" ht="21" customHeight="1" x14ac:dyDescent="0.25">
      <c r="A355" s="79" t="s">
        <v>125</v>
      </c>
      <c r="B355" s="79"/>
      <c r="C355" s="24"/>
      <c r="D355" s="25">
        <f>SUM(D386+D384+D378+D371+D366+D361+D356+D391)</f>
        <v>8729.9</v>
      </c>
    </row>
    <row r="356" spans="1:16" s="8" customFormat="1" ht="15" customHeight="1" x14ac:dyDescent="0.25">
      <c r="A356" s="76" t="s">
        <v>9</v>
      </c>
      <c r="B356" s="76"/>
      <c r="C356" s="26" t="s">
        <v>10</v>
      </c>
      <c r="D356" s="27">
        <f>SUM(D360+D357)</f>
        <v>355.20000000000005</v>
      </c>
    </row>
    <row r="357" spans="1:16" s="8" customFormat="1" ht="15" customHeight="1" x14ac:dyDescent="0.25">
      <c r="A357" s="76"/>
      <c r="B357" s="38" t="s">
        <v>131</v>
      </c>
      <c r="C357" s="78"/>
      <c r="D357" s="21">
        <f>SUM(D358:D359)</f>
        <v>351.6</v>
      </c>
      <c r="K357" s="14"/>
      <c r="L357" s="14"/>
      <c r="M357" s="14"/>
    </row>
    <row r="358" spans="1:16" s="8" customFormat="1" ht="15" customHeight="1" x14ac:dyDescent="0.25">
      <c r="A358" s="76"/>
      <c r="B358" s="39" t="s">
        <v>11</v>
      </c>
      <c r="C358" s="78"/>
      <c r="D358" s="28">
        <f>SUM(D14+D18+D53+D61+D74+D85+D93+D105+D111+D118+D130+D137+D146+D157+D170)</f>
        <v>30.6</v>
      </c>
    </row>
    <row r="359" spans="1:16" s="8" customFormat="1" ht="15" customHeight="1" x14ac:dyDescent="0.25">
      <c r="A359" s="76"/>
      <c r="B359" s="39" t="s">
        <v>14</v>
      </c>
      <c r="C359" s="78"/>
      <c r="D359" s="28">
        <f>SUM(D19+D62+D112+D131+D138+D158+D171)</f>
        <v>321</v>
      </c>
      <c r="K359" s="14"/>
      <c r="M359" s="14"/>
      <c r="P359" s="14"/>
    </row>
    <row r="360" spans="1:16" s="8" customFormat="1" ht="15" customHeight="1" x14ac:dyDescent="0.25">
      <c r="A360" s="76"/>
      <c r="B360" s="42" t="s">
        <v>15</v>
      </c>
      <c r="C360" s="78"/>
      <c r="D360" s="21">
        <f>SUM(D20)</f>
        <v>3.6</v>
      </c>
      <c r="K360" s="14"/>
      <c r="M360" s="14"/>
    </row>
    <row r="361" spans="1:16" s="8" customFormat="1" ht="15" customHeight="1" x14ac:dyDescent="0.25">
      <c r="A361" s="76" t="s">
        <v>126</v>
      </c>
      <c r="B361" s="76"/>
      <c r="C361" s="26" t="s">
        <v>16</v>
      </c>
      <c r="D361" s="27">
        <f>SUM(D365+D362)</f>
        <v>3450.4</v>
      </c>
      <c r="K361" s="14"/>
      <c r="M361" s="14"/>
    </row>
    <row r="362" spans="1:16" s="8" customFormat="1" ht="15" customHeight="1" x14ac:dyDescent="0.25">
      <c r="A362" s="77"/>
      <c r="B362" s="38" t="s">
        <v>131</v>
      </c>
      <c r="C362" s="76"/>
      <c r="D362" s="21">
        <f t="shared" ref="D362" si="62">SUM(D363:D364)</f>
        <v>3293.7000000000003</v>
      </c>
      <c r="K362" s="14"/>
      <c r="M362" s="14"/>
    </row>
    <row r="363" spans="1:16" s="8" customFormat="1" ht="15" customHeight="1" x14ac:dyDescent="0.25">
      <c r="A363" s="77"/>
      <c r="B363" s="39" t="s">
        <v>11</v>
      </c>
      <c r="C363" s="76"/>
      <c r="D363" s="28">
        <f>SUM(D178+D183+D188+D194+D199+D204+D210+D220+D226+D231+D237+D243+D249+D254+D260+D265+D271+D277+D215)</f>
        <v>159.30000000000001</v>
      </c>
      <c r="K363" s="14"/>
      <c r="M363" s="14"/>
    </row>
    <row r="364" spans="1:16" s="11" customFormat="1" ht="15" customHeight="1" x14ac:dyDescent="0.25">
      <c r="A364" s="77"/>
      <c r="B364" s="39" t="s">
        <v>14</v>
      </c>
      <c r="C364" s="76"/>
      <c r="D364" s="28">
        <f>SUM(D205+D244+D266+D179+D189+D221+D232+D238+D255+D272+D278+D23)</f>
        <v>3134.4</v>
      </c>
      <c r="K364" s="29"/>
      <c r="M364" s="29"/>
    </row>
    <row r="365" spans="1:16" s="8" customFormat="1" ht="15" customHeight="1" x14ac:dyDescent="0.25">
      <c r="A365" s="77"/>
      <c r="B365" s="42" t="s">
        <v>15</v>
      </c>
      <c r="C365" s="76"/>
      <c r="D365" s="21">
        <f>SUM(D184+D190+D200+D206+D211+D216+D222+D233+D239+D245+D250+D256+D261+D267+D273+D279+D195+D227)</f>
        <v>156.69999999999999</v>
      </c>
      <c r="K365" s="14"/>
      <c r="M365" s="14"/>
    </row>
    <row r="366" spans="1:16" s="8" customFormat="1" ht="15" customHeight="1" x14ac:dyDescent="0.25">
      <c r="A366" s="76" t="s">
        <v>17</v>
      </c>
      <c r="B366" s="76"/>
      <c r="C366" s="26" t="s">
        <v>18</v>
      </c>
      <c r="D366" s="27">
        <f t="shared" ref="D366" si="63">SUM(D367+D370)</f>
        <v>864</v>
      </c>
      <c r="M366" s="14"/>
    </row>
    <row r="367" spans="1:16" s="8" customFormat="1" ht="15" customHeight="1" x14ac:dyDescent="0.25">
      <c r="A367" s="77"/>
      <c r="B367" s="38" t="s">
        <v>131</v>
      </c>
      <c r="C367" s="76"/>
      <c r="D367" s="21">
        <f t="shared" ref="D367" si="64">SUM(D368:D369)</f>
        <v>811.8</v>
      </c>
    </row>
    <row r="368" spans="1:16" s="8" customFormat="1" ht="15" customHeight="1" x14ac:dyDescent="0.25">
      <c r="A368" s="77"/>
      <c r="B368" s="39" t="s">
        <v>11</v>
      </c>
      <c r="C368" s="76"/>
      <c r="D368" s="28">
        <f>SUM(D283+D289+D295+D300+D305+D310+D315+D320+D326+D331+D336+D342+D347+D26)</f>
        <v>42.800000000000004</v>
      </c>
    </row>
    <row r="369" spans="1:4" s="11" customFormat="1" ht="15" customHeight="1" x14ac:dyDescent="0.25">
      <c r="A369" s="77"/>
      <c r="B369" s="39" t="s">
        <v>14</v>
      </c>
      <c r="C369" s="76"/>
      <c r="D369" s="28">
        <f>SUM(D27+D96+D284+D290+D321+D337+D161)</f>
        <v>769</v>
      </c>
    </row>
    <row r="370" spans="1:4" s="8" customFormat="1" ht="15" customHeight="1" x14ac:dyDescent="0.25">
      <c r="A370" s="77"/>
      <c r="B370" s="42" t="s">
        <v>15</v>
      </c>
      <c r="C370" s="76"/>
      <c r="D370" s="21">
        <f>SUM(D285+D291+D296+D301+D306+D311+D316+D322+D327+D332+D338+D343+D348)</f>
        <v>52.20000000000001</v>
      </c>
    </row>
    <row r="371" spans="1:4" s="8" customFormat="1" ht="15" customHeight="1" x14ac:dyDescent="0.25">
      <c r="A371" s="76" t="s">
        <v>127</v>
      </c>
      <c r="B371" s="76"/>
      <c r="C371" s="26" t="s">
        <v>19</v>
      </c>
      <c r="D371" s="27">
        <f>SUM(D374+D377+D372+D373)</f>
        <v>2266.1</v>
      </c>
    </row>
    <row r="372" spans="1:4" s="8" customFormat="1" ht="15" customHeight="1" x14ac:dyDescent="0.25">
      <c r="A372" s="76"/>
      <c r="B372" s="38" t="s">
        <v>20</v>
      </c>
      <c r="C372" s="78"/>
      <c r="D372" s="21">
        <f>SUM(D29)</f>
        <v>8.4</v>
      </c>
    </row>
    <row r="373" spans="1:4" s="8" customFormat="1" ht="15" customHeight="1" x14ac:dyDescent="0.25">
      <c r="A373" s="76"/>
      <c r="B373" s="38" t="s">
        <v>21</v>
      </c>
      <c r="C373" s="78"/>
      <c r="D373" s="21">
        <f>SUM(D30)</f>
        <v>210.9</v>
      </c>
    </row>
    <row r="374" spans="1:4" s="8" customFormat="1" ht="15" customHeight="1" x14ac:dyDescent="0.25">
      <c r="A374" s="76"/>
      <c r="B374" s="38" t="s">
        <v>131</v>
      </c>
      <c r="C374" s="78"/>
      <c r="D374" s="21">
        <f>SUM(D375:D376)</f>
        <v>1983.6</v>
      </c>
    </row>
    <row r="375" spans="1:4" s="8" customFormat="1" ht="15" customHeight="1" x14ac:dyDescent="0.25">
      <c r="A375" s="76"/>
      <c r="B375" s="39" t="s">
        <v>11</v>
      </c>
      <c r="C375" s="78"/>
      <c r="D375" s="28">
        <f>SUM(D32+D65+D88+D121+D77+D149+D164)</f>
        <v>36.6</v>
      </c>
    </row>
    <row r="376" spans="1:4" s="11" customFormat="1" ht="15" customHeight="1" x14ac:dyDescent="0.25">
      <c r="A376" s="76"/>
      <c r="B376" s="39" t="s">
        <v>14</v>
      </c>
      <c r="C376" s="78"/>
      <c r="D376" s="28">
        <f>SUM(D33+D56+D66+D141+D165+D122+D174)</f>
        <v>1947</v>
      </c>
    </row>
    <row r="377" spans="1:4" s="8" customFormat="1" ht="15" customHeight="1" x14ac:dyDescent="0.25">
      <c r="A377" s="76"/>
      <c r="B377" s="42" t="s">
        <v>15</v>
      </c>
      <c r="C377" s="78"/>
      <c r="D377" s="21">
        <f>SUM(D57+D67+D78+D89+D98+D107+D114+D123+D133+D142+D150+D166)</f>
        <v>63.199999999999996</v>
      </c>
    </row>
    <row r="378" spans="1:4" s="8" customFormat="1" ht="15" customHeight="1" x14ac:dyDescent="0.25">
      <c r="A378" s="76" t="s">
        <v>22</v>
      </c>
      <c r="B378" s="76"/>
      <c r="C378" s="26" t="s">
        <v>23</v>
      </c>
      <c r="D378" s="27">
        <f t="shared" ref="D378" si="65">SUM(D379+D383)</f>
        <v>1248</v>
      </c>
    </row>
    <row r="379" spans="1:4" s="8" customFormat="1" ht="15" customHeight="1" x14ac:dyDescent="0.25">
      <c r="A379" s="77"/>
      <c r="B379" s="38" t="s">
        <v>131</v>
      </c>
      <c r="C379" s="76"/>
      <c r="D379" s="21">
        <f>SUM(D380:D382)</f>
        <v>1108.8</v>
      </c>
    </row>
    <row r="380" spans="1:4" s="8" customFormat="1" ht="15" customHeight="1" x14ac:dyDescent="0.25">
      <c r="A380" s="77"/>
      <c r="B380" s="39" t="s">
        <v>11</v>
      </c>
      <c r="C380" s="76"/>
      <c r="D380" s="28">
        <f>SUM(D36+D70+D81+D101+D126+D153+D352)</f>
        <v>92.499999999999986</v>
      </c>
    </row>
    <row r="381" spans="1:4" s="11" customFormat="1" ht="15" customHeight="1" x14ac:dyDescent="0.25">
      <c r="A381" s="77"/>
      <c r="B381" s="39" t="s">
        <v>24</v>
      </c>
      <c r="C381" s="76"/>
      <c r="D381" s="28">
        <f>SUM(D38)</f>
        <v>105.4</v>
      </c>
    </row>
    <row r="382" spans="1:4" s="11" customFormat="1" ht="15" customHeight="1" x14ac:dyDescent="0.25">
      <c r="A382" s="77"/>
      <c r="B382" s="39" t="s">
        <v>14</v>
      </c>
      <c r="C382" s="76"/>
      <c r="D382" s="28">
        <f>SUM(D353+D37)</f>
        <v>910.9</v>
      </c>
    </row>
    <row r="383" spans="1:4" s="8" customFormat="1" ht="15" customHeight="1" x14ac:dyDescent="0.25">
      <c r="A383" s="77"/>
      <c r="B383" s="42" t="s">
        <v>15</v>
      </c>
      <c r="C383" s="76"/>
      <c r="D383" s="21">
        <f>SUM(D354)</f>
        <v>139.19999999999999</v>
      </c>
    </row>
    <row r="384" spans="1:4" s="8" customFormat="1" ht="15" customHeight="1" x14ac:dyDescent="0.25">
      <c r="A384" s="76" t="s">
        <v>25</v>
      </c>
      <c r="B384" s="76"/>
      <c r="C384" s="26" t="s">
        <v>26</v>
      </c>
      <c r="D384" s="27">
        <f>SUM(D385)</f>
        <v>33.9</v>
      </c>
    </row>
    <row r="385" spans="1:4" s="8" customFormat="1" ht="15" customHeight="1" x14ac:dyDescent="0.25">
      <c r="A385" s="33"/>
      <c r="B385" s="38" t="s">
        <v>128</v>
      </c>
      <c r="C385" s="46"/>
      <c r="D385" s="30">
        <f>SUM(D40)</f>
        <v>33.9</v>
      </c>
    </row>
    <row r="386" spans="1:4" s="8" customFormat="1" ht="15" customHeight="1" x14ac:dyDescent="0.25">
      <c r="A386" s="76" t="s">
        <v>129</v>
      </c>
      <c r="B386" s="76"/>
      <c r="C386" s="26" t="s">
        <v>29</v>
      </c>
      <c r="D386" s="27">
        <f>SUM(D387+D390)</f>
        <v>411.79999999999995</v>
      </c>
    </row>
    <row r="387" spans="1:4" s="8" customFormat="1" ht="15" customHeight="1" x14ac:dyDescent="0.25">
      <c r="A387" s="77"/>
      <c r="B387" s="38" t="s">
        <v>131</v>
      </c>
      <c r="C387" s="76"/>
      <c r="D387" s="21">
        <f>SUM(D388:D389)</f>
        <v>15.899999999999999</v>
      </c>
    </row>
    <row r="388" spans="1:4" s="8" customFormat="1" ht="15" customHeight="1" x14ac:dyDescent="0.25">
      <c r="A388" s="77"/>
      <c r="B388" s="39" t="s">
        <v>11</v>
      </c>
      <c r="C388" s="76"/>
      <c r="D388" s="28">
        <f>SUM(D43)</f>
        <v>2.7</v>
      </c>
    </row>
    <row r="389" spans="1:4" s="11" customFormat="1" ht="15" customHeight="1" x14ac:dyDescent="0.25">
      <c r="A389" s="77"/>
      <c r="B389" s="39" t="s">
        <v>30</v>
      </c>
      <c r="C389" s="76"/>
      <c r="D389" s="28">
        <f>SUM(D44)</f>
        <v>13.2</v>
      </c>
    </row>
    <row r="390" spans="1:4" s="8" customFormat="1" ht="15" customHeight="1" x14ac:dyDescent="0.25">
      <c r="A390" s="77"/>
      <c r="B390" s="38" t="s">
        <v>128</v>
      </c>
      <c r="C390" s="76"/>
      <c r="D390" s="30">
        <f>SUM(D45)</f>
        <v>395.9</v>
      </c>
    </row>
    <row r="391" spans="1:4" x14ac:dyDescent="0.25">
      <c r="A391" s="76" t="s">
        <v>134</v>
      </c>
      <c r="B391" s="76"/>
      <c r="C391" s="46" t="s">
        <v>133</v>
      </c>
      <c r="D391" s="27">
        <f>SUM(D392)</f>
        <v>100.5</v>
      </c>
    </row>
    <row r="392" spans="1:4" x14ac:dyDescent="0.25">
      <c r="A392" s="76"/>
      <c r="B392" s="38" t="s">
        <v>131</v>
      </c>
      <c r="C392" s="78"/>
      <c r="D392" s="21">
        <f>SUM(D393:D394)</f>
        <v>100.5</v>
      </c>
    </row>
    <row r="393" spans="1:4" x14ac:dyDescent="0.25">
      <c r="A393" s="76"/>
      <c r="B393" s="39" t="s">
        <v>11</v>
      </c>
      <c r="C393" s="78"/>
      <c r="D393" s="28">
        <f>SUM(D48)</f>
        <v>0.5</v>
      </c>
    </row>
    <row r="394" spans="1:4" x14ac:dyDescent="0.25">
      <c r="A394" s="76"/>
      <c r="B394" s="39" t="s">
        <v>14</v>
      </c>
      <c r="C394" s="78"/>
      <c r="D394" s="28">
        <f>SUM(D49)</f>
        <v>100</v>
      </c>
    </row>
    <row r="395" spans="1:4" x14ac:dyDescent="0.25">
      <c r="A395" s="80" t="s">
        <v>135</v>
      </c>
      <c r="B395" s="80"/>
      <c r="C395" s="80"/>
      <c r="D395" s="80"/>
    </row>
  </sheetData>
  <mergeCells count="143">
    <mergeCell ref="A386:B386"/>
    <mergeCell ref="A387:A390"/>
    <mergeCell ref="C387:C390"/>
    <mergeCell ref="A378:B378"/>
    <mergeCell ref="A379:A383"/>
    <mergeCell ref="C379:C383"/>
    <mergeCell ref="A384:B384"/>
    <mergeCell ref="A391:B391"/>
    <mergeCell ref="A395:D395"/>
    <mergeCell ref="A392:A394"/>
    <mergeCell ref="C392:C394"/>
    <mergeCell ref="A366:B366"/>
    <mergeCell ref="A367:A370"/>
    <mergeCell ref="C367:C370"/>
    <mergeCell ref="A371:B371"/>
    <mergeCell ref="A372:A377"/>
    <mergeCell ref="C372:C377"/>
    <mergeCell ref="A355:B355"/>
    <mergeCell ref="A356:B356"/>
    <mergeCell ref="A357:A360"/>
    <mergeCell ref="C357:C360"/>
    <mergeCell ref="A361:B361"/>
    <mergeCell ref="A362:A365"/>
    <mergeCell ref="C362:C365"/>
    <mergeCell ref="C325:C327"/>
    <mergeCell ref="A328:A332"/>
    <mergeCell ref="A333:A338"/>
    <mergeCell ref="A339:A343"/>
    <mergeCell ref="A344:A348"/>
    <mergeCell ref="A349:A354"/>
    <mergeCell ref="C351:C354"/>
    <mergeCell ref="A297:A301"/>
    <mergeCell ref="A302:A306"/>
    <mergeCell ref="A307:A311"/>
    <mergeCell ref="A312:A316"/>
    <mergeCell ref="A317:A322"/>
    <mergeCell ref="A323:A327"/>
    <mergeCell ref="C299:C301"/>
    <mergeCell ref="C309:C311"/>
    <mergeCell ref="C304:C306"/>
    <mergeCell ref="C314:C316"/>
    <mergeCell ref="C319:C322"/>
    <mergeCell ref="C330:C332"/>
    <mergeCell ref="C335:C338"/>
    <mergeCell ref="C341:C343"/>
    <mergeCell ref="C346:C348"/>
    <mergeCell ref="A268:A273"/>
    <mergeCell ref="C270:C273"/>
    <mergeCell ref="A274:A279"/>
    <mergeCell ref="A280:A285"/>
    <mergeCell ref="A286:A291"/>
    <mergeCell ref="A292:A296"/>
    <mergeCell ref="A240:A245"/>
    <mergeCell ref="C242:C245"/>
    <mergeCell ref="A246:A250"/>
    <mergeCell ref="A251:A256"/>
    <mergeCell ref="A257:A261"/>
    <mergeCell ref="A262:A267"/>
    <mergeCell ref="C264:C267"/>
    <mergeCell ref="C248:C250"/>
    <mergeCell ref="C253:C256"/>
    <mergeCell ref="C259:C261"/>
    <mergeCell ref="C276:C279"/>
    <mergeCell ref="C282:C285"/>
    <mergeCell ref="C288:C291"/>
    <mergeCell ref="C294:C296"/>
    <mergeCell ref="A207:A211"/>
    <mergeCell ref="A212:A216"/>
    <mergeCell ref="A217:A222"/>
    <mergeCell ref="A223:A227"/>
    <mergeCell ref="A228:A233"/>
    <mergeCell ref="A234:A239"/>
    <mergeCell ref="A185:A190"/>
    <mergeCell ref="C187:C190"/>
    <mergeCell ref="A191:A195"/>
    <mergeCell ref="C193:C195"/>
    <mergeCell ref="A196:A200"/>
    <mergeCell ref="A201:A206"/>
    <mergeCell ref="C203:C206"/>
    <mergeCell ref="C198:C200"/>
    <mergeCell ref="C209:C211"/>
    <mergeCell ref="C214:C216"/>
    <mergeCell ref="C219:C222"/>
    <mergeCell ref="C230:C233"/>
    <mergeCell ref="C236:C239"/>
    <mergeCell ref="C225:C227"/>
    <mergeCell ref="A167:A174"/>
    <mergeCell ref="C169:C171"/>
    <mergeCell ref="A175:A179"/>
    <mergeCell ref="A180:A184"/>
    <mergeCell ref="C182:C184"/>
    <mergeCell ref="A134:A142"/>
    <mergeCell ref="C136:C138"/>
    <mergeCell ref="C145:C146"/>
    <mergeCell ref="C152:C153"/>
    <mergeCell ref="C140:C142"/>
    <mergeCell ref="C148:C150"/>
    <mergeCell ref="A143:A153"/>
    <mergeCell ref="C160:C161"/>
    <mergeCell ref="C173:C174"/>
    <mergeCell ref="C177:C179"/>
    <mergeCell ref="C163:C166"/>
    <mergeCell ref="A127:A133"/>
    <mergeCell ref="C129:C131"/>
    <mergeCell ref="A102:A107"/>
    <mergeCell ref="C104:C105"/>
    <mergeCell ref="A108:A114"/>
    <mergeCell ref="C110:C112"/>
    <mergeCell ref="C120:C123"/>
    <mergeCell ref="A115:A126"/>
    <mergeCell ref="A154:A166"/>
    <mergeCell ref="C156:C158"/>
    <mergeCell ref="C80:C81"/>
    <mergeCell ref="A82:A89"/>
    <mergeCell ref="C84:C85"/>
    <mergeCell ref="A71:A81"/>
    <mergeCell ref="C87:C89"/>
    <mergeCell ref="A90:A101"/>
    <mergeCell ref="C76:C78"/>
    <mergeCell ref="C117:C118"/>
    <mergeCell ref="C125:C126"/>
    <mergeCell ref="C92:C93"/>
    <mergeCell ref="C95:C96"/>
    <mergeCell ref="C100:C101"/>
    <mergeCell ref="C73:C74"/>
    <mergeCell ref="C42:C45"/>
    <mergeCell ref="C52:C53"/>
    <mergeCell ref="C60:C62"/>
    <mergeCell ref="A7:D7"/>
    <mergeCell ref="A11:A14"/>
    <mergeCell ref="C13:C14"/>
    <mergeCell ref="C22:C23"/>
    <mergeCell ref="C25:C27"/>
    <mergeCell ref="C29:C33"/>
    <mergeCell ref="C35:C38"/>
    <mergeCell ref="A58:A70"/>
    <mergeCell ref="C17:C20"/>
    <mergeCell ref="A15:A49"/>
    <mergeCell ref="C47:C49"/>
    <mergeCell ref="A50:A57"/>
    <mergeCell ref="C55:C57"/>
    <mergeCell ref="C64:C67"/>
    <mergeCell ref="C69:C70"/>
  </mergeCells>
  <pageMargins left="0.4" right="0.2" top="0.2" bottom="0.2" header="0.3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2025-02-20T05:40:08Z</cp:lastPrinted>
  <dcterms:created xsi:type="dcterms:W3CDTF">2021-01-31T12:45:20Z</dcterms:created>
  <dcterms:modified xsi:type="dcterms:W3CDTF">2025-02-20T05:40:10Z</dcterms:modified>
</cp:coreProperties>
</file>