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88" i="1"/>
  <c r="D95" i="1" l="1"/>
  <c r="E95" i="1"/>
  <c r="C95" i="1"/>
  <c r="D94" i="1"/>
  <c r="E94" i="1"/>
  <c r="C94" i="1"/>
  <c r="C92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F78" i="1"/>
  <c r="F80" i="1" s="1"/>
  <c r="E78" i="1"/>
  <c r="E79" i="1"/>
  <c r="F79" i="1"/>
  <c r="E80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<sst xmlns="http://schemas.openxmlformats.org/spreadsheetml/2006/main" count="128" uniqueCount="63">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</sst>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21.xml"/><Relationship Id="rId55" Type="http://schemas.openxmlformats.org/officeDocument/2006/relationships/revisionLog" Target="revisionLog25.xml"/><Relationship Id="rId50" Type="http://schemas.openxmlformats.org/officeDocument/2006/relationships/revisionLog" Target="revisionLog20.xml"/><Relationship Id="rId47" Type="http://schemas.openxmlformats.org/officeDocument/2006/relationships/revisionLog" Target="revisionLog17.xml"/><Relationship Id="rId63" Type="http://schemas.openxmlformats.org/officeDocument/2006/relationships/revisionLog" Target="revisionLog2.xml"/><Relationship Id="rId59" Type="http://schemas.openxmlformats.org/officeDocument/2006/relationships/revisionLog" Target="revisionLog29.xml"/><Relationship Id="rId46" Type="http://schemas.openxmlformats.org/officeDocument/2006/relationships/revisionLog" Target="revisionLog16.xml"/><Relationship Id="rId54" Type="http://schemas.openxmlformats.org/officeDocument/2006/relationships/revisionLog" Target="revisionLog24.xml"/><Relationship Id="rId62" Type="http://schemas.openxmlformats.org/officeDocument/2006/relationships/revisionLog" Target="revisionLog1.xml"/><Relationship Id="rId58" Type="http://schemas.openxmlformats.org/officeDocument/2006/relationships/revisionLog" Target="revisionLog28.xml"/><Relationship Id="rId53" Type="http://schemas.openxmlformats.org/officeDocument/2006/relationships/revisionLog" Target="revisionLog23.xml"/><Relationship Id="rId45" Type="http://schemas.openxmlformats.org/officeDocument/2006/relationships/revisionLog" Target="revisionLog15.xml"/><Relationship Id="rId61" Type="http://schemas.openxmlformats.org/officeDocument/2006/relationships/revisionLog" Target="revisionLog31.xml"/><Relationship Id="rId49" Type="http://schemas.openxmlformats.org/officeDocument/2006/relationships/revisionLog" Target="revisionLog19.xml"/><Relationship Id="rId57" Type="http://schemas.openxmlformats.org/officeDocument/2006/relationships/revisionLog" Target="revisionLog27.xml"/><Relationship Id="rId60" Type="http://schemas.openxmlformats.org/officeDocument/2006/relationships/revisionLog" Target="revisionLog30.xml"/><Relationship Id="rId44" Type="http://schemas.openxmlformats.org/officeDocument/2006/relationships/revisionLog" Target="revisionLog14.xml"/><Relationship Id="rId52" Type="http://schemas.openxmlformats.org/officeDocument/2006/relationships/revisionLog" Target="revisionLog22.xml"/><Relationship Id="rId56" Type="http://schemas.openxmlformats.org/officeDocument/2006/relationships/revisionLog" Target="revisionLog26.xml"/><Relationship Id="rId43" Type="http://schemas.openxmlformats.org/officeDocument/2006/relationships/revisionLog" Target="revisionLog13.xml"/><Relationship Id="rId48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44FCE07-BF3C-44E2-80DE-B180863DADD3}" diskRevisions="1" revisionId="362" version="2" preserveHistory="15">
  <header guid="{0ADE7F62-71A9-412F-B66C-3E078534D1F2}" dateTime="2025-02-03T13:51:54" maxSheetId="3" userName="user" r:id="rId43" minRId="248" maxRId="254">
    <sheetIdMap count="2">
      <sheetId val="1"/>
      <sheetId val="2"/>
    </sheetIdMap>
  </header>
  <header guid="{00ED9FB0-3E1D-49E4-97D9-25430D1D55C7}" dateTime="2025-02-03T13:53:17" maxSheetId="3" userName="user" r:id="rId44" minRId="255" maxRId="260">
    <sheetIdMap count="2">
      <sheetId val="1"/>
      <sheetId val="2"/>
    </sheetIdMap>
  </header>
  <header guid="{E5D0CD63-B953-4A1C-A5C8-832537DB7226}" dateTime="2025-02-03T13:54:25" maxSheetId="3" userName="user" r:id="rId45" minRId="261" maxRId="265">
    <sheetIdMap count="2">
      <sheetId val="1"/>
      <sheetId val="2"/>
    </sheetIdMap>
  </header>
  <header guid="{07EC5ED6-D661-4A1A-8968-ED9BA5B23FAA}" dateTime="2025-02-03T13:56:13" maxSheetId="3" userName="user" r:id="rId46" minRId="266" maxRId="275">
    <sheetIdMap count="2">
      <sheetId val="1"/>
      <sheetId val="2"/>
    </sheetIdMap>
  </header>
  <header guid="{54E4507C-3E0E-453F-A841-368899F5AB24}" dateTime="2025-02-03T13:57:30" maxSheetId="3" userName="user" r:id="rId47" minRId="276" maxRId="281">
    <sheetIdMap count="2">
      <sheetId val="1"/>
      <sheetId val="2"/>
    </sheetIdMap>
  </header>
  <header guid="{55F392BF-055C-44A9-A162-9D0B49E1BBD4}" dateTime="2025-02-03T13:58:58" maxSheetId="3" userName="user" r:id="rId48" minRId="282" maxRId="290">
    <sheetIdMap count="2">
      <sheetId val="1"/>
      <sheetId val="2"/>
    </sheetIdMap>
  </header>
  <header guid="{003B944E-F15C-42A5-9C8D-3EA1E161EF87}" dateTime="2025-02-03T14:02:27" maxSheetId="3" userName="user" r:id="rId49" minRId="291" maxRId="302">
    <sheetIdMap count="2">
      <sheetId val="1"/>
      <sheetId val="2"/>
    </sheetIdMap>
  </header>
  <header guid="{CCEBE3CA-954A-4060-9C01-35B992E64D5A}" dateTime="2025-02-03T14:07:30" maxSheetId="3" userName="user" r:id="rId50" minRId="303" maxRId="314">
    <sheetIdMap count="2">
      <sheetId val="1"/>
      <sheetId val="2"/>
    </sheetIdMap>
  </header>
  <header guid="{A787AC21-6097-40E3-941D-B6941201BD9C}" dateTime="2025-02-03T14:07:55" maxSheetId="3" userName="user" r:id="rId51">
    <sheetIdMap count="2">
      <sheetId val="1"/>
      <sheetId val="2"/>
    </sheetIdMap>
  </header>
  <header guid="{9C5057D0-0AA2-40EB-BF7D-A479BB1B70C9}" dateTime="2025-02-03T14:12:27" maxSheetId="3" userName="user" r:id="rId52" minRId="315" maxRId="317">
    <sheetIdMap count="2">
      <sheetId val="1"/>
      <sheetId val="2"/>
    </sheetIdMap>
  </header>
  <header guid="{7569656C-7716-454C-9B08-F61202F09271}" dateTime="2025-02-03T14:13:43" maxSheetId="3" userName="user" r:id="rId53" minRId="318" maxRId="326">
    <sheetIdMap count="2">
      <sheetId val="1"/>
      <sheetId val="2"/>
    </sheetIdMap>
  </header>
  <header guid="{BF47C9AA-80F3-44F2-8530-7E9453127FBA}" dateTime="2025-02-03T14:14:49" maxSheetId="3" userName="user" r:id="rId54" minRId="327" maxRId="330">
    <sheetIdMap count="2">
      <sheetId val="1"/>
      <sheetId val="2"/>
    </sheetIdMap>
  </header>
  <header guid="{17A8F0C8-CCF8-4DC3-BFB6-C4BCB57DC592}" dateTime="2025-02-03T14:22:36" maxSheetId="3" userName="user" r:id="rId55" minRId="331" maxRId="335">
    <sheetIdMap count="2">
      <sheetId val="1"/>
      <sheetId val="2"/>
    </sheetIdMap>
  </header>
  <header guid="{27E555A5-0705-4347-A129-C3A2F034A017}" dateTime="2025-02-03T14:24:58" maxSheetId="3" userName="user" r:id="rId56" minRId="336" maxRId="343">
    <sheetIdMap count="2">
      <sheetId val="1"/>
      <sheetId val="2"/>
    </sheetIdMap>
  </header>
  <header guid="{B25B22D6-AF79-4521-8550-9E47D8F071DD}" dateTime="2025-02-03T14:26:27" maxSheetId="3" userName="user" r:id="rId57" minRId="344" maxRId="350">
    <sheetIdMap count="2">
      <sheetId val="1"/>
      <sheetId val="2"/>
    </sheetIdMap>
  </header>
  <header guid="{B3FBA21A-58B9-41F9-91F8-5143F0656689}" dateTime="2025-02-03T14:27:02" maxSheetId="3" userName="user" r:id="rId58">
    <sheetIdMap count="2">
      <sheetId val="1"/>
      <sheetId val="2"/>
    </sheetIdMap>
  </header>
  <header guid="{0E017DE1-8D1C-4C50-AE60-CE2E7B58106A}" dateTime="2025-02-03T15:32:58" maxSheetId="3" userName="user" r:id="rId59">
    <sheetIdMap count="2">
      <sheetId val="1"/>
      <sheetId val="2"/>
    </sheetIdMap>
  </header>
  <header guid="{9CC35670-5632-4CDF-8953-78DBCD4F5E4A}" dateTime="2025-02-04T08:00:41" maxSheetId="3" userName="user" r:id="rId60" minRId="351" maxRId="353">
    <sheetIdMap count="2">
      <sheetId val="1"/>
      <sheetId val="2"/>
    </sheetIdMap>
  </header>
  <header guid="{E4497180-22C0-4E54-9CBA-377D9499650B}" dateTime="2025-02-04T19:01:33" maxSheetId="3" userName="Sarune Drobuzaite" r:id="rId61" minRId="354" maxRId="360">
    <sheetIdMap count="2">
      <sheetId val="1"/>
      <sheetId val="2"/>
    </sheetIdMap>
  </header>
  <header guid="{D53EFCE8-F9FE-4137-BCB1-972618481EB1}" dateTime="2025-02-06T15:41:28" maxSheetId="3" userName="user" r:id="rId62" minRId="361" maxRId="362">
    <sheetIdMap count="2">
      <sheetId val="1"/>
      <sheetId val="2"/>
    </sheetIdMap>
  </header>
  <header guid="{C44FCE07-BF3C-44E2-80DE-B180863DADD3}" dateTime="2025-02-07T11:43:44" maxSheetId="3" userName="Irena Stankeviciene" r:id="rId6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" sId="1" numFmtId="4">
    <oc r="D74">
      <v>10</v>
    </oc>
    <nc r="D74"/>
  </rcc>
  <rcc rId="362" sId="1" numFmtId="4">
    <oc r="D34">
      <v>40</v>
    </oc>
    <nc r="D34">
      <v>50</v>
    </nc>
  </rcc>
  <rcv guid="{51D049C6-10B5-44C2-A3A2-2EC56F7C438D}" action="delete"/>
  <rcv guid="{51D049C6-10B5-44C2-A3A2-2EC56F7C438D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8" sId="1">
    <oc r="C87">
      <v>2024</v>
    </oc>
    <nc r="C87">
      <v>2025</v>
    </nc>
  </rcc>
  <rcc rId="249" sId="1">
    <oc r="D87">
      <v>2025</v>
    </oc>
    <nc r="D87">
      <v>2026</v>
    </nc>
  </rcc>
  <rcc rId="250" sId="1">
    <oc r="E87">
      <v>2026</v>
    </oc>
    <nc r="E87">
      <v>2027</v>
    </nc>
  </rcc>
  <rcc rId="251" sId="1">
    <oc r="D3" t="inlineStr">
      <is>
        <t>2024 metų asignavimai ir kitos lėšos</t>
      </is>
    </oc>
    <nc r="D3" t="inlineStr">
      <is>
        <t>2025 metų asignavimai ir kitos lėšos</t>
      </is>
    </nc>
  </rcc>
  <rcc rId="252" sId="1">
    <oc r="E3" t="inlineStr">
      <is>
        <t>2025 metų asignavimai ir kitos lėšos</t>
      </is>
    </oc>
    <nc r="E3" t="inlineStr">
      <is>
        <t>2026 metų asignavimai ir kitos lėšos</t>
      </is>
    </nc>
  </rcc>
  <rcc rId="253" sId="1">
    <oc r="F3" t="inlineStr">
      <is>
        <t>2026 metų asignavimai ir kitos lėšos</t>
      </is>
    </oc>
    <nc r="F3" t="inlineStr">
      <is>
        <t>2027 metų asignavimai ir kitos lėšos</t>
      </is>
    </nc>
  </rcc>
  <rcc rId="254" sId="1">
    <oc r="B2" t="inlineStr">
      <is>
        <t>3 lentelė. Panevėžio rajono savivaldybės 2024–2026 metų 006 Sveikatos apsaugos programos uždaviniai, priemonės, asignavimai ir kitos lėšos (tūkst. eurų)</t>
      </is>
    </oc>
    <nc r="B2" t="inlineStr">
      <is>
        <t>3 lentelė. Panevėžio rajono savivaldybės 2025–2027 metų 006 Sveikatos apsaugos programos uždaviniai, priemonės, asignavimai ir kitos lėšos (tūkst. eurų)</t>
      </is>
    </nc>
  </rcc>
  <rcv guid="{51D049C6-10B5-44C2-A3A2-2EC56F7C438D}" action="delete"/>
  <rcv guid="{51D049C6-10B5-44C2-A3A2-2EC56F7C438D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" sId="1" numFmtId="4">
    <oc r="D9">
      <v>95.6</v>
    </oc>
    <nc r="D9">
      <v>89.2</v>
    </nc>
  </rcc>
  <rcc rId="256" sId="1" numFmtId="4">
    <oc r="D10">
      <v>30.5</v>
    </oc>
    <nc r="D10">
      <v>33.9</v>
    </nc>
  </rcc>
  <rcc rId="257" sId="1" numFmtId="4">
    <oc r="E10">
      <v>31.6</v>
    </oc>
    <nc r="E10"/>
  </rcc>
  <rcc rId="258" sId="1" numFmtId="4">
    <oc r="F10">
      <v>31.9</v>
    </oc>
    <nc r="F10"/>
  </rcc>
  <rcc rId="259" sId="1" numFmtId="4">
    <oc r="E9">
      <v>83.4</v>
    </oc>
    <nc r="E9">
      <v>91.6</v>
    </nc>
  </rcc>
  <rcc rId="260" sId="1" numFmtId="4">
    <oc r="F9">
      <v>84.3</v>
    </oc>
    <nc r="F9">
      <v>94.6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9:F10">
    <dxf>
      <fill>
        <patternFill>
          <bgColor rgb="FFFFFF00"/>
        </patternFill>
      </fill>
    </dxf>
  </rfmt>
  <rcc rId="261" sId="1" numFmtId="4">
    <nc r="D74">
      <v>10</v>
    </nc>
  </rcc>
  <rfmt sheetId="1" sqref="D74">
    <dxf>
      <fill>
        <patternFill patternType="solid">
          <bgColor rgb="FFFFFF00"/>
        </patternFill>
      </fill>
    </dxf>
  </rfmt>
  <rcc rId="262" sId="1" numFmtId="4">
    <oc r="D34">
      <v>15</v>
    </oc>
    <nc r="D34">
      <v>40</v>
    </nc>
  </rcc>
  <rcc rId="263" sId="1" numFmtId="4">
    <oc r="E34">
      <v>15.6</v>
    </oc>
    <nc r="E34">
      <v>42.1</v>
    </nc>
  </rcc>
  <rcc rId="264" sId="1" numFmtId="4">
    <oc r="F34">
      <v>15.8</v>
    </oc>
    <nc r="F34">
      <v>43.7</v>
    </nc>
  </rcc>
  <rfmt sheetId="1" sqref="D34:F34">
    <dxf>
      <fill>
        <patternFill patternType="solid">
          <bgColor rgb="FFFFFF00"/>
        </patternFill>
      </fill>
    </dxf>
  </rfmt>
  <rcc rId="265" sId="1" numFmtId="4">
    <nc r="D67">
      <v>50</v>
    </nc>
  </rcc>
  <rfmt sheetId="1" sqref="D67">
    <dxf>
      <fill>
        <patternFill patternType="solid">
          <bgColor rgb="FFFFFF00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" sId="1" numFmtId="4">
    <nc r="D68">
      <v>136.30000000000001</v>
    </nc>
  </rcc>
  <rfmt sheetId="1" sqref="D68">
    <dxf>
      <fill>
        <patternFill patternType="solid">
          <bgColor rgb="FFFFFF00"/>
        </patternFill>
      </fill>
    </dxf>
  </rfmt>
  <rcc rId="267" sId="1" numFmtId="4">
    <nc r="D61">
      <v>12.9</v>
    </nc>
  </rcc>
  <rfmt sheetId="1" sqref="D61">
    <dxf>
      <fill>
        <patternFill patternType="solid">
          <bgColor rgb="FFFFFF00"/>
        </patternFill>
      </fill>
    </dxf>
  </rfmt>
  <rcc rId="268" sId="1" numFmtId="4">
    <oc r="D60">
      <v>0.5</v>
    </oc>
    <nc r="D60"/>
  </rcc>
  <rcc rId="269" sId="1" numFmtId="4">
    <oc r="D53">
      <v>9.9</v>
    </oc>
    <nc r="D53"/>
  </rcc>
  <rcc rId="270" sId="1" numFmtId="4">
    <oc r="E55">
      <v>5</v>
    </oc>
    <nc r="E55"/>
  </rcc>
  <rcc rId="271" sId="1" numFmtId="4">
    <oc r="D56">
      <v>52.8</v>
    </oc>
    <nc r="D56"/>
  </rcc>
  <rcc rId="272" sId="1" numFmtId="4">
    <nc r="D54">
      <v>8.4</v>
    </nc>
  </rcc>
  <rfmt sheetId="1" sqref="D54">
    <dxf>
      <fill>
        <patternFill patternType="solid">
          <bgColor rgb="FFFFFF00"/>
        </patternFill>
      </fill>
    </dxf>
  </rfmt>
  <rcc rId="273" sId="1" numFmtId="4">
    <oc r="D55">
      <v>22.2</v>
    </oc>
    <nc r="D55">
      <v>39.700000000000003</v>
    </nc>
  </rcc>
  <rfmt sheetId="1" sqref="D55">
    <dxf>
      <fill>
        <patternFill patternType="solid">
          <bgColor rgb="FFFFFF00"/>
        </patternFill>
      </fill>
    </dxf>
  </rfmt>
  <rcc rId="274" sId="1" numFmtId="4">
    <oc r="D62">
      <v>0.6</v>
    </oc>
    <nc r="D62">
      <v>73.2</v>
    </nc>
  </rcc>
  <rfmt sheetId="1" sqref="D62">
    <dxf>
      <fill>
        <patternFill patternType="solid">
          <bgColor rgb="FFFFFF00"/>
        </patternFill>
      </fill>
    </dxf>
  </rfmt>
  <rcc rId="275" sId="1" numFmtId="4">
    <oc r="D69">
      <v>0</v>
    </oc>
    <nc r="D69">
      <v>772.4</v>
    </nc>
  </rcc>
  <rfmt sheetId="1" sqref="D69">
    <dxf>
      <fill>
        <patternFill patternType="solid">
          <bgColor rgb="FFFFFF00"/>
        </patternFill>
      </fill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" sId="1" numFmtId="4">
    <nc r="E69">
      <v>128</v>
    </nc>
  </rcc>
  <rcc rId="277" sId="1" numFmtId="4">
    <nc r="E68">
      <v>22.6</v>
    </nc>
  </rcc>
  <rfmt sheetId="1" sqref="E68:E69">
    <dxf>
      <fill>
        <patternFill patternType="solid">
          <bgColor rgb="FFFFFF00"/>
        </patternFill>
      </fill>
    </dxf>
  </rfmt>
  <rcc rId="278" sId="1" numFmtId="4">
    <nc r="E61">
      <v>12.9</v>
    </nc>
  </rcc>
  <rcc rId="279" sId="1" numFmtId="4">
    <nc r="E62">
      <v>73.2</v>
    </nc>
  </rcc>
  <rcc rId="280" sId="1" numFmtId="4">
    <nc r="F61">
      <v>12.9</v>
    </nc>
  </rcc>
  <rcc rId="281" sId="1" numFmtId="4">
    <nc r="F62">
      <v>73.2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61:F62">
    <dxf>
      <fill>
        <patternFill patternType="solid">
          <bgColor rgb="FFFFFF00"/>
        </patternFill>
      </fill>
    </dxf>
  </rfmt>
  <rcc rId="282" sId="1">
    <oc r="C50" t="inlineStr">
      <is>
        <r>
          <t xml:space="preserve">Priemonė: Projekto „VšĮ Panevėžio rajono savivaldybės poliklinikos mobilios komandos aprūpinimas įramga bei transporto priemonėmis“ įgyvendinimas </t>
        </r>
        <r>
          <rPr>
            <b/>
            <strike/>
            <sz val="10"/>
            <color theme="1"/>
            <rFont val="Times New Roman"/>
            <family val="1"/>
            <charset val="186"/>
          </rPr>
          <t>Projektų įgyvendinimas pagal  LR Sveikatos apsaugos ministerijos pažangos priemonę  11-002-02-11-01 „Gerinti sveikatos priežiūros paslaugų kokybę ir prieinamumą“</t>
        </r>
        <r>
          <rPr>
            <b/>
            <sz val="10"/>
            <color theme="1"/>
            <rFont val="Times New Roman"/>
            <family val="1"/>
            <charset val="186"/>
          </rPr>
          <t xml:space="preserve"> </t>
        </r>
      </is>
    </oc>
    <nc r="C50" t="inlineStr">
      <is>
        <r>
          <t>Priemonė: Projekto „VšĮ Panevėžio rajono savivaldybės poliklinikos mobilios komandos aprūpinimas įramga bei transporto priemonėmis“ įgyvendinimas</t>
        </r>
        <r>
          <rPr>
            <b/>
            <strike/>
            <sz val="10"/>
            <color theme="1"/>
            <rFont val="Times New Roman"/>
            <family val="1"/>
            <charset val="186"/>
          </rPr>
          <t/>
        </r>
      </is>
    </nc>
  </rcc>
  <rcc rId="283" sId="1" numFmtId="4">
    <oc r="F46">
      <v>19.5</v>
    </oc>
    <nc r="F46"/>
  </rcc>
  <rcc rId="284" sId="1" numFmtId="4">
    <nc r="D48">
      <v>100.1</v>
    </nc>
  </rcc>
  <rcc rId="285" sId="1" numFmtId="4">
    <nc r="D46">
      <v>17.7</v>
    </nc>
  </rcc>
  <rcc rId="286" sId="1" numFmtId="4">
    <oc r="E46">
      <v>19.5</v>
    </oc>
    <nc r="E46">
      <v>12.3</v>
    </nc>
  </rcc>
  <rcc rId="287" sId="1" numFmtId="4">
    <nc r="E47">
      <v>10</v>
    </nc>
  </rcc>
  <rcc rId="288" sId="1" numFmtId="4">
    <oc r="E48">
      <v>110.7</v>
    </oc>
    <nc r="E48">
      <v>78.2</v>
    </nc>
  </rcc>
  <rcc rId="289" sId="1" numFmtId="4">
    <oc r="F48">
      <v>110.6</v>
    </oc>
    <nc r="F48">
      <v>72.400000000000006</v>
    </nc>
  </rcc>
  <rcc rId="290" sId="1" numFmtId="4">
    <nc r="F47">
      <v>10</v>
    </nc>
  </rcc>
  <rfmt sheetId="1" sqref="D46:F48">
    <dxf>
      <fill>
        <patternFill patternType="solid">
          <bgColor rgb="FFFFFF00"/>
        </patternFill>
      </fill>
    </dxf>
  </rfmt>
  <rcv guid="{51D049C6-10B5-44C2-A3A2-2EC56F7C438D}" action="delete"/>
  <rcv guid="{51D049C6-10B5-44C2-A3A2-2EC56F7C438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" sId="1">
    <oc r="C90">
      <f>+D9+D14+D21+D34+D60+D53+D67</f>
    </oc>
    <nc r="C90">
      <f>+D9+D14+D21+D34+D60+D53+D67+D74+D46+D39+D27</f>
    </nc>
  </rcc>
  <rcc rId="292" sId="1">
    <oc r="D90">
      <f>+E9+E14+E21+E34+E60+E39+E46</f>
    </oc>
    <nc r="D90">
      <f>+E9+E14+E21+E34+E60+E53+E67+E74+E46+E39+E27</f>
    </nc>
  </rcc>
  <rcc rId="293" sId="1">
    <oc r="E90">
      <f>+F9+F14+F21+F34+F60+F39+F46</f>
    </oc>
    <nc r="E90">
      <f>+F9+F14+F21+F34+F60+F53+F67+F74+F46+F39+F27</f>
    </nc>
  </rcc>
  <rcc rId="294" sId="1">
    <oc r="C94">
      <f>+D15+D22+D28+D68</f>
    </oc>
    <nc r="C94">
      <f>+D15+D22+D28+D68+D61+D54+D47</f>
    </nc>
  </rcc>
  <rcc rId="295" sId="1">
    <oc r="D94">
      <f>+E15+E22+E28</f>
    </oc>
    <nc r="D94">
      <f>+E15+E22+E28+E68+E61+E54+E47</f>
    </nc>
  </rcc>
  <rcc rId="296" sId="1">
    <oc r="E94">
      <f>+F15+F22+F28</f>
    </oc>
    <nc r="E94">
      <f>+F15+F22+F28+F68+F61+F54+F47</f>
    </nc>
  </rcc>
  <rcc rId="297" sId="1">
    <oc r="C95">
      <f>+D62+D55+D48+D41+D69</f>
    </oc>
    <nc r="C95">
      <f>+D62+D55+D48+D41+D69+D76</f>
    </nc>
  </rcc>
  <rcc rId="298" sId="1">
    <oc r="D95">
      <f>+E62+E55+E48+E41</f>
    </oc>
    <nc r="D95">
      <f>+E62+E55+E48+E41+E69+E76</f>
    </nc>
  </rcc>
  <rcc rId="299" sId="1">
    <oc r="E95">
      <f>+F62+F55+F48+F41</f>
    </oc>
    <nc r="E95">
      <f>+F62+F55+F48+F41+F69+F76</f>
    </nc>
  </rcc>
  <rcc rId="300" sId="1">
    <nc r="D79">
      <f>SUM(D65+D51)</f>
    </nc>
  </rcc>
  <rcc rId="301" sId="1">
    <oc r="E79">
      <f>E48+E46+E41+E39</f>
    </oc>
    <nc r="E79">
      <f>SUM(E65+E51)</f>
    </nc>
  </rcc>
  <rcc rId="302" sId="1">
    <oc r="F79">
      <f>+F48+F46+F41+F39</f>
    </oc>
    <nc r="F79">
      <f>SUM(F65+F51)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E038614-4413-4AA7-BA55-14709F81CC4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" sId="1" odxf="1" dxf="1" numFmtId="4">
    <nc r="D75">
      <v>12.9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04" sId="1" odxf="1" dxf="1" numFmtId="4">
    <nc r="E75">
      <v>12.9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05" sId="1" odxf="1" dxf="1" numFmtId="4">
    <nc r="F75">
      <v>12.9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06" sId="1" odxf="1" dxf="1" numFmtId="4">
    <nc r="D76">
      <v>73.2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07" sId="1" odxf="1" dxf="1" numFmtId="4">
    <nc r="E76">
      <v>73.2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08" sId="1" odxf="1" dxf="1" numFmtId="4">
    <nc r="F76">
      <v>73.2</v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309" sId="1" numFmtId="4">
    <oc r="D61">
      <v>12.9</v>
    </oc>
    <nc r="D61"/>
  </rcc>
  <rcc rId="310" sId="1" numFmtId="4">
    <oc r="E61">
      <v>12.9</v>
    </oc>
    <nc r="E61"/>
  </rcc>
  <rcc rId="311" sId="1" numFmtId="4">
    <oc r="F61">
      <v>12.9</v>
    </oc>
    <nc r="F61"/>
  </rcc>
  <rcc rId="312" sId="1" numFmtId="4">
    <oc r="D62">
      <v>73.2</v>
    </oc>
    <nc r="D62"/>
  </rcc>
  <rcc rId="313" sId="1" numFmtId="4">
    <oc r="E62">
      <v>73.2</v>
    </oc>
    <nc r="E62"/>
  </rcc>
  <rcc rId="314" sId="1" numFmtId="4">
    <oc r="F62">
      <v>73.2</v>
    </oc>
    <nc r="F62"/>
  </rcc>
  <rfmt sheetId="1" sqref="D74">
    <dxf>
      <fill>
        <patternFill>
          <bgColor theme="0"/>
        </patternFill>
      </fill>
    </dxf>
  </rfmt>
  <rfmt sheetId="1" sqref="D61:F62">
    <dxf>
      <fill>
        <patternFill>
          <bgColor theme="0"/>
        </patternFill>
      </fill>
    </dxf>
  </rfmt>
  <rfmt sheetId="1" sqref="D74">
    <dxf>
      <fill>
        <patternFill>
          <bgColor rgb="FFFFFF00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" sId="1" numFmtId="4">
    <oc r="D28">
      <v>96.6</v>
    </oc>
    <nc r="D28">
      <v>97.5</v>
    </nc>
  </rcc>
  <rcc rId="316" sId="1" numFmtId="4">
    <oc r="E28">
      <v>100.2</v>
    </oc>
    <nc r="E28">
      <v>97.5</v>
    </nc>
  </rcc>
  <rcc rId="317" sId="1" numFmtId="4">
    <oc r="F28">
      <v>121.3</v>
    </oc>
    <nc r="F28">
      <v>97.5</v>
    </nc>
  </rcc>
  <rfmt sheetId="1" sqref="D28:F28">
    <dxf>
      <fill>
        <patternFill patternType="solid">
          <bgColor rgb="FFFFFF00"/>
        </patternFill>
      </fill>
    </dxf>
  </rfmt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4">
    <oc r="D22">
      <v>229.1</v>
    </oc>
    <nc r="D22">
      <v>301.7</v>
    </nc>
  </rcc>
  <rcc rId="319" sId="1" numFmtId="4">
    <oc r="E22">
      <v>237.6</v>
    </oc>
    <nc r="E22">
      <v>301.7</v>
    </nc>
  </rcc>
  <rcc rId="320" sId="1" numFmtId="4">
    <oc r="F22">
      <v>240.1</v>
    </oc>
    <nc r="F22">
      <v>301.7</v>
    </nc>
  </rcc>
  <rfmt sheetId="1" sqref="D22:F22">
    <dxf>
      <fill>
        <patternFill patternType="solid">
          <bgColor rgb="FFFFFF00"/>
        </patternFill>
      </fill>
    </dxf>
  </rfmt>
  <rcc rId="321" sId="1" numFmtId="4">
    <oc r="D15">
      <v>182.4</v>
    </oc>
    <nc r="D15">
      <v>138.80000000000001</v>
    </nc>
  </rcc>
  <rcc rId="322" sId="1" numFmtId="4">
    <oc r="E15">
      <v>189.2</v>
    </oc>
    <nc r="E15">
      <v>138.80000000000001</v>
    </nc>
  </rcc>
  <rcc rId="323" sId="1" numFmtId="4">
    <oc r="F15">
      <v>191.2</v>
    </oc>
    <nc r="F15">
      <v>138.80000000000001</v>
    </nc>
  </rcc>
  <rfmt sheetId="1" sqref="D15:F15">
    <dxf>
      <fill>
        <patternFill>
          <bgColor rgb="FFFFFF00"/>
        </patternFill>
      </fill>
    </dxf>
  </rfmt>
  <rcc rId="324" sId="1" numFmtId="4">
    <oc r="D21">
      <v>3.9</v>
    </oc>
    <nc r="D21">
      <v>9.3000000000000007</v>
    </nc>
  </rcc>
  <rcc rId="325" sId="1" numFmtId="4">
    <oc r="E21">
      <v>4.0999999999999996</v>
    </oc>
    <nc r="E21">
      <v>9.8000000000000007</v>
    </nc>
  </rcc>
  <rcc rId="326" sId="1" numFmtId="4">
    <oc r="F21">
      <v>4.0999999999999996</v>
    </oc>
    <nc r="F21">
      <v>10.199999999999999</v>
    </nc>
  </rcc>
  <rfmt sheetId="1" sqref="D21:F21">
    <dxf>
      <fill>
        <patternFill patternType="solid">
          <bgColor rgb="FFFFFF00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" sId="1" numFmtId="4">
    <oc r="E39">
      <v>64.7</v>
    </oc>
    <nc r="E39"/>
  </rcc>
  <rcc rId="328" sId="1" numFmtId="4">
    <oc r="F39">
      <v>200</v>
    </oc>
    <nc r="F39"/>
  </rcc>
  <rcc rId="329" sId="1" numFmtId="4">
    <oc r="E41">
      <v>300</v>
    </oc>
    <nc r="E41"/>
  </rcc>
  <rcc rId="330" sId="1" numFmtId="4">
    <oc r="F41">
      <v>1200</v>
    </oc>
    <nc r="F41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4">
    <oc r="E14">
      <v>15.8</v>
    </oc>
    <nc r="E14"/>
  </rcc>
  <rcc rId="332" sId="1" numFmtId="4">
    <oc r="F14">
      <v>16</v>
    </oc>
    <nc r="F14"/>
  </rcc>
  <rcc rId="333" sId="1" numFmtId="4">
    <oc r="D9">
      <v>89.2</v>
    </oc>
    <nc r="D9">
      <v>107.7</v>
    </nc>
  </rcc>
  <rcc rId="334" sId="1" numFmtId="4">
    <oc r="E9">
      <v>91.6</v>
    </oc>
    <nc r="E9">
      <v>111.1</v>
    </nc>
  </rcc>
  <rcc rId="335" sId="1" numFmtId="4">
    <oc r="F9">
      <v>94.6</v>
    </oc>
    <nc r="F9">
      <v>114.8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" sId="1">
    <oc r="D78">
      <f>+D7+D12+D19+D25+D32+D58+D37+D44+D51+D65</f>
    </oc>
    <nc r="D78">
      <f>+D7+D12+D19+D25+D32+D58+D37+D44+D51+D65+D72</f>
    </nc>
  </rcc>
  <rcc rId="337" sId="1">
    <oc r="E78">
      <f>+E7+E12+E19+E25+E32+E58+E37+E44+E51+E65</f>
    </oc>
    <nc r="E78">
      <f>+E7+E12+E19+E25+E32+E58+E37+E44+E51+E65+E72</f>
    </nc>
  </rcc>
  <rcc rId="338" sId="1">
    <oc r="F78">
      <f>+F7+F12+F19+F25+F32+F58+F37+F44+F51+F65</f>
    </oc>
    <nc r="F78">
      <f>+F7+F12+F19+F25+F32+F58+F37+F44+F51+F65+F72</f>
    </nc>
  </rcc>
  <rcc rId="339" sId="1">
    <oc r="D79">
      <f>SUM(D65+D51)</f>
    </oc>
    <nc r="D79">
      <f>SUM(D65+D51)</f>
    </nc>
  </rcc>
  <rcc rId="340" sId="1">
    <oc r="E79">
      <f>SUM(E65+E51)</f>
    </oc>
    <nc r="E79">
      <f>SUM(E65+E51)</f>
    </nc>
  </rcc>
  <rcc rId="341" sId="1">
    <oc r="F79">
      <f>SUM(F65+F51)</f>
    </oc>
    <nc r="F79">
      <f>SUM(F65+F51)</f>
    </nc>
  </rcc>
  <rcc rId="342" sId="1">
    <nc r="D44">
      <f>SUM(D46:D49)</f>
    </nc>
  </rcc>
  <rcc rId="343" sId="1" numFmtId="4">
    <oc r="D80">
      <v>171.6</v>
    </oc>
    <nc r="D80">
      <v>1190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>
    <oc r="D90">
      <f>+E9+E14+E21+E34+E60+E53+E67+E74+E46+E39+E27</f>
    </oc>
    <nc r="D90">
      <f>+E9+E14+E21+E34+E60+E53+E67+E74+E46+E39+E27</f>
    </nc>
  </rcc>
  <rcc rId="345" sId="1">
    <oc r="E90">
      <f>+F9+F14+F21+F34+F60+F53+F67+F74+F46+F39+F27</f>
    </oc>
    <nc r="E90">
      <f>+F9+F14+F21+F34+F60+F53+F67+F74+F46+F39+F27</f>
    </nc>
  </rcc>
  <rcc rId="346" sId="1">
    <oc r="C94">
      <f>+D15+D22+D28+D68+D61+D54+D47</f>
    </oc>
    <nc r="C94">
      <f>+D15+D22+D28+D68+D61+D54+D47+D75</f>
    </nc>
  </rcc>
  <rcc rId="347" sId="1">
    <oc r="D94">
      <f>+E15+E22+E28+E68+E61+E54+E47</f>
    </oc>
    <nc r="D94">
      <f>+E15+E22+E28+E68+E61+E54+E47+E75</f>
    </nc>
  </rcc>
  <rcc rId="348" sId="1">
    <oc r="E94">
      <f>+F15+F22+F28+F68+F61+F54+F47</f>
    </oc>
    <nc r="E94">
      <f>+F15+F22+F28+F68+F61+F54+F47+F75</f>
    </nc>
  </rcc>
  <rcc rId="349" sId="1">
    <oc r="D95">
      <f>+E62+E55+E48+E41+E69+E76</f>
    </oc>
    <nc r="D95">
      <f>+E62+E55+E48+E41+E69+E76</f>
    </nc>
  </rcc>
  <rcc rId="350" sId="1">
    <oc r="E95">
      <f>+F62+F55+F48+F41+F69+F76</f>
    </oc>
    <nc r="E95">
      <f>+F62+F55+F48+F41+F69+F76</f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74:F76 D67:E69 D54:D55 D46:F48 D34:F34 D28:F28 D21:F22 D15:F15 D9:F10">
    <dxf>
      <fill>
        <patternFill>
          <bgColor theme="0"/>
        </patternFill>
      </fill>
    </dxf>
  </rfmt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>
    <oc r="D79">
      <f>SUM(D65+D51)</f>
    </oc>
    <nc r="D79">
      <f>SUM(D72+D65+D58+D51+D44+D32)</f>
    </nc>
  </rcc>
  <rcc rId="352" sId="1">
    <oc r="E79">
      <f>SUM(E65+E51)</f>
    </oc>
    <nc r="E79">
      <f>SUM(E72+E65+E58+E51+E44+E32)</f>
    </nc>
  </rcc>
  <rcc rId="353" sId="1">
    <oc r="F79">
      <f>SUM(F65+F51)</f>
    </oc>
    <nc r="F79">
      <f>SUM(F72+F65+F58+F51+F44+F32)</f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4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cc rId="0" sId="1" dxf="1">
      <nc r="H50" t="inlineStr">
        <is>
          <t>Nuo 2025 m. pasikeičiamas pavadinimas</t>
        </is>
      </nc>
      <ndxf>
        <fill>
          <patternFill patternType="solid">
            <bgColor rgb="FFFFFF00"/>
          </patternFill>
        </fill>
      </ndxf>
    </rcc>
    <rfmt sheetId="1" sqref="H57" start="0" length="0">
      <dxf>
        <fill>
          <patternFill patternType="solid">
            <bgColor theme="0"/>
          </patternFill>
        </fill>
      </dxf>
    </rfmt>
    <rcc rId="0" sId="1" dxf="1">
      <nc r="H71" t="inlineStr">
        <is>
          <t>NAUJAS 2025 m.</t>
        </is>
      </nc>
      <ndxf>
        <fill>
          <patternFill patternType="solid">
            <bgColor rgb="FFFFFF00"/>
          </patternFill>
        </fill>
      </ndxf>
    </rcc>
    <rfmt sheetId="1" sqref="H82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83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35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56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57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58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59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  <rrc rId="360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64" zoomScaleNormal="100" workbookViewId="0">
      <selection activeCell="D35" sqref="D3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141.6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33.9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138.80000000000001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/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48.1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/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86.100000000000009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12.9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73.2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/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1949.6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1260.6999999999998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1190</v>
      </c>
      <c r="E80" s="5">
        <f>+E78-D78</f>
        <v>-911.39999999999986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1949.6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</f>
        <v>33.9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695.59999999999991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985.40000000000009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25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2024-02-10T11:53:33Z</cp:lastPrinted>
  <dcterms:created xsi:type="dcterms:W3CDTF">2023-07-11T10:34:54Z</dcterms:created>
  <dcterms:modified xsi:type="dcterms:W3CDTF">2025-02-07T09:43:44Z</dcterms:modified>
</cp:coreProperties>
</file>