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11-07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l="1"/>
  <c r="D27" i="1" l="1"/>
  <c r="D122" i="1" l="1"/>
  <c r="D108" i="1"/>
  <c r="D107" i="1" s="1"/>
  <c r="D100" i="1"/>
  <c r="D96" i="1"/>
  <c r="D93" i="1"/>
  <c r="D90" i="1" s="1"/>
  <c r="D25" i="1"/>
  <c r="D22" i="1"/>
  <c r="D19" i="1"/>
  <c r="D15" i="1"/>
  <c r="D12" i="1"/>
  <c r="D14" i="1" l="1"/>
  <c r="D11" i="1" s="1"/>
  <c r="D24" i="1"/>
  <c r="D89" i="1"/>
  <c r="D112" i="1" l="1"/>
  <c r="D123" i="1" s="1"/>
</calcChain>
</file>

<file path=xl/sharedStrings.xml><?xml version="1.0" encoding="utf-8"?>
<sst xmlns="http://schemas.openxmlformats.org/spreadsheetml/2006/main" count="228" uniqueCount="228">
  <si>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</si>
  <si>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</si>
  <si>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</si>
  <si>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</si>
  <si>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</si>
  <si>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</si>
  <si>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</si>
  <si>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</si>
  <si>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</si>
  <si>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</si>
  <si>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</si>
  <si>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</si>
  <si>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</si>
  <si>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</si>
  <si>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</si>
  <si>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</si>
  <si>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</si>
  <si>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</si>
  <si>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</si>
  <si>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</si>
  <si>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</si>
  <si>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</si>
  <si>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</si>
  <si>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</si>
  <si>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</si>
  <si>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</si>
  <si>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</si>
  <si>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</si>
  <si>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</si>
  <si>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</si>
  <si>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</si>
  <si>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</si>
  <si>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</si>
  <si>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</si>
  <si>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</si>
  <si>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</si>
  <si>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</si>
  <si>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</si>
  <si>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</si>
  <si>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</si>
  <si>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</si>
  <si>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</si>
  <si>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</si>
  <si>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</si>
  <si>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</si>
  <si>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</si>
  <si>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</si>
  <si>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</si>
  <si>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</si>
  <si>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</si>
  <si>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</si>
  <si>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</si>
  <si>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</si>
  <si>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</si>
  <si>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</si>
  <si>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</si>
  <si>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</si>
  <si>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</si>
  <si>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</si>
  <si>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</si>
  <si>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</si>
  <si>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</si>
  <si>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</si>
  <si>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</si>
  <si>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</si>
  <si>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</si>
  <si>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</si>
  <si>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</si>
  <si>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</si>
  <si>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</si>
  <si>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</si>
  <si>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</si>
  <si>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</si>
  <si>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</si>
  <si>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</si>
  <si>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</si>
  <si>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</si>
  <si>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</si>
  <si>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</si>
  <si>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</si>
  <si>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</si>
  <si>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</si>
  <si>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</si>
  <si>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</si>
  <si>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</si>
  <si>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</si>
  <si>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</si>
  <si>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</si>
  <si>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</si>
  <si>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</si>
  <si>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</si>
  <si>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</si>
  <si>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</si>
  <si>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</si>
  <si>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</si>
  <si>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</si>
  <si>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</si>
  <si>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</si>
  <si>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</si>
  <si>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</si>
  <si>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</si>
  <si>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</si>
  <si>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</si>
  <si>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</si>
  <si>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</si>
  <si>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</si>
  <si>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</si>
  <si>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</si>
  <si>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</si>
  <si>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</si>
  <si>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</si>
  <si>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</si>
  <si>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</si>
  <si>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</si>
  <si>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</si>
  <si>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</si>
  <si>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</si>
  <si>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</si>
  <si>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</si>
  <si>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</si>
  <si>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</si>
  <si>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</si>
  <si>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</si>
  <si>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</si>
  <si>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</si>
  <si>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</si>
  <si>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</si>
  <si>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</si>
  <si>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</si>
  <si>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</si>
  <si>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</si>
  <si>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</si>
  <si>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</si>
  <si>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</si>
  <si>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</si>
  <si>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</si>
  <si>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</si>
  <si>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</si>
  <si>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</si>
  <si>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</si>
  <si>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</si>
  <si>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</si>
  <si>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</si>
  <si>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</si>
  <si>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</si>
  <si>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</si>
  <si>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</si>
  <si>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</si>
  <si>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</si>
  <si>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</si>
  <si>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</si>
  <si>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</si>
  <si>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</si>
  <si>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</si>
  <si>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</si>
  <si>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</si>
  <si>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</si>
  <si>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</si>
  <si>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</si>
  <si>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</si>
  <si>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</si>
  <si>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</si>
  <si>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</si>
  <si>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</si>
  <si>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</si>
  <si>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</si>
  <si>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</si>
  <si>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</si>
  <si>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</si>
  <si>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</si>
  <si>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</si>
  <si>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</si>
  <si>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</si>
  <si>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</si>
  <si>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</si>
  <si>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</si>
  <si>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</si>
  <si>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</si>
  <si>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</si>
  <si>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</si>
  <si>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</si>
  <si>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</si>
  <si>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</si>
  <si>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</si>
  <si>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</si>
  <si>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</si>
  <si>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</si>
  <si>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</si>
  <si>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</si>
  <si>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</si>
  <si>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</si>
  <si>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</si>
  <si>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</si>
  <si>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</si>
  <si>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</si>
  <si>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</si>
  <si>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</si>
  <si>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</si>
  <si>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</si>
  <si>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</si>
  <si>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</si>
  <si>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</si>
  <si>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</si>
  <si>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</si>
  <si>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</si>
  <si>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</si>
  <si>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</si>
  <si>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</si>
  <si>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</si>
  <si>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</si>
  <si>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</si>
  <si>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</si>
  <si>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biudžeto lėšos jaunimo užimtumui vasara ir integracijai į darbo rinką</t>
  </si>
  <si>
    <t>Valstybės biudžeto lėšos mokyklų aprūpinimui geltonaisiais autobusais</t>
  </si>
  <si>
    <t>Valstybės biudžeto lėšos laikino atokvėpio paslaugai teikti</t>
  </si>
  <si>
    <t>2.2.1.30.</t>
  </si>
  <si>
    <t>2.2.1.31.</t>
  </si>
  <si>
    <t>2.2.1.32.</t>
  </si>
  <si>
    <t>Valstybės lėšos namų ūkiuose susidariusioms asbesto atliekoms tvarkyti</t>
  </si>
  <si>
    <t>2.2.1.33.</t>
  </si>
  <si>
    <t>2.2.1.34.</t>
  </si>
  <si>
    <t>Valstybės vardu pasiskolintos lėšos savivaldybės užsieniečių, pasitraukusių iš Ukrainos dėl Rusijos Federacijos karinių veiksmų Ukrainoje, priėmimo išlaidoms kompensuoti</t>
  </si>
  <si>
    <t>Valstybės lėšos ikimokyklinio, priešmokyklinio ir neformaliojo ugdymo mokytojams darbo užmokesčio padidinimui</t>
  </si>
  <si>
    <t>2.2.1.35.</t>
  </si>
  <si>
    <t>2.2.1.1.25.</t>
  </si>
  <si>
    <t xml:space="preserve">  Užtikrinti asmenims, pradėjusiems gauti ilgalaikę socialinę globą iki 2007 m. sausio 1 d. iš apskričių viršininkų perduotose įstaigose, bendrųjų ir specialiųjų socialinių paslaugų finansavimą</t>
  </si>
  <si>
    <t>Valstybės vardu pasiskolintos lėšos pedagoginių darbuotojų darbo užmokesčiui</t>
  </si>
  <si>
    <t xml:space="preserve">                                                                           2024 m. lapkričio 7 d. sprendimu Nr. T-241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</si>
</sst>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0" fontId="4" fillId="0" borderId="1" xfId="1" applyFont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25"/>
  <sheetViews>
    <sheetView tabSelected="1" workbookViewId="0">
      <selection activeCell="F62" sqref="F6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4" t="s">
        <v>203</v>
      </c>
    </row>
    <row r="3" spans="2:4" ht="12.75" customHeight="1" x14ac:dyDescent="0.2">
      <c r="C3" s="62" t="s">
        <v>202</v>
      </c>
      <c r="D3" s="62"/>
    </row>
    <row r="4" spans="2:4" ht="12.75" customHeight="1" x14ac:dyDescent="0.2">
      <c r="C4" s="63" t="s">
        <v>227</v>
      </c>
    </row>
    <row r="5" spans="2:4" x14ac:dyDescent="0.2">
      <c r="C5" s="63" t="s">
        <v>204</v>
      </c>
    </row>
    <row r="6" spans="2:4" ht="11.25" customHeight="1" x14ac:dyDescent="0.2">
      <c r="C6" s="23"/>
    </row>
    <row r="7" spans="2:4" ht="32.25" customHeight="1" x14ac:dyDescent="0.2">
      <c r="B7" s="68" t="s">
        <v>194</v>
      </c>
      <c r="C7" s="68"/>
      <c r="D7" s="68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26376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2707.7</v>
      </c>
    </row>
    <row r="26" spans="2:4" x14ac:dyDescent="0.2">
      <c r="B26" s="10" t="s">
        <v>32</v>
      </c>
      <c r="C26" s="37" t="s">
        <v>33</v>
      </c>
      <c r="D26" s="32">
        <v>2707.7</v>
      </c>
    </row>
    <row r="27" spans="2:4" x14ac:dyDescent="0.2">
      <c r="B27" s="8" t="s">
        <v>34</v>
      </c>
      <c r="C27" s="36" t="s">
        <v>35</v>
      </c>
      <c r="D27" s="12">
        <f>SUM(SUM(D28))</f>
        <v>23668.3</v>
      </c>
    </row>
    <row r="28" spans="2:4" ht="14.25" customHeight="1" x14ac:dyDescent="0.2">
      <c r="B28" s="10" t="s">
        <v>36</v>
      </c>
      <c r="C28" s="37" t="s">
        <v>37</v>
      </c>
      <c r="D28" s="32">
        <f>D29+D55+D57+D87+D88+D62+D63+D58+D64+D59+D65+D60+D68+D66+D67+D85+D69+D70+D71+D56+D72+D61+D73+D75+D84+D78+D79+D82+D86+D74+D76+D77+D80+D83+D81</f>
        <v>23668.3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D30+D31+D32+D33+D34+D35+D36+D37+D38+D39+D40+D41+D42+D43+D44+D45+D46+D47+D48+D51+D49+D50+D52+D53+D54</f>
        <v>5822.3000000000011</v>
      </c>
    </row>
    <row r="30" spans="2:4" x14ac:dyDescent="0.2">
      <c r="B30" s="17" t="s">
        <v>40</v>
      </c>
      <c r="C30" s="37" t="s">
        <v>41</v>
      </c>
      <c r="D30" s="32">
        <v>2.2000000000000002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652.5</v>
      </c>
    </row>
    <row r="44" spans="2:4" x14ac:dyDescent="0.2">
      <c r="B44" s="17" t="s">
        <v>68</v>
      </c>
      <c r="C44" s="37" t="s">
        <v>69</v>
      </c>
      <c r="D44" s="32">
        <v>1983.6</v>
      </c>
    </row>
    <row r="45" spans="2:4" x14ac:dyDescent="0.2">
      <c r="B45" s="17" t="s">
        <v>70</v>
      </c>
      <c r="C45" s="37" t="s">
        <v>71</v>
      </c>
      <c r="D45" s="32">
        <v>218.1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6" t="s">
        <v>199</v>
      </c>
      <c r="C53" s="37" t="s">
        <v>186</v>
      </c>
      <c r="D53" s="32">
        <v>22</v>
      </c>
    </row>
    <row r="54" spans="2:4" ht="24" customHeight="1" x14ac:dyDescent="0.2">
      <c r="B54" s="66" t="s">
        <v>224</v>
      </c>
      <c r="C54" s="37" t="s">
        <v>225</v>
      </c>
      <c r="D54" s="32">
        <v>3</v>
      </c>
    </row>
    <row r="55" spans="2:4" x14ac:dyDescent="0.2">
      <c r="B55" s="15" t="s">
        <v>84</v>
      </c>
      <c r="C55" s="39" t="s">
        <v>85</v>
      </c>
      <c r="D55" s="16">
        <v>12559.6</v>
      </c>
    </row>
    <row r="56" spans="2:4" x14ac:dyDescent="0.2">
      <c r="B56" s="15" t="s">
        <v>86</v>
      </c>
      <c r="C56" s="39" t="s">
        <v>188</v>
      </c>
      <c r="D56" s="16">
        <v>459.5</v>
      </c>
    </row>
    <row r="57" spans="2:4" x14ac:dyDescent="0.2">
      <c r="B57" s="15" t="s">
        <v>87</v>
      </c>
      <c r="C57" s="39" t="s">
        <v>88</v>
      </c>
      <c r="D57" s="26">
        <v>10</v>
      </c>
    </row>
    <row r="58" spans="2:4" ht="12.75" customHeight="1" x14ac:dyDescent="0.2">
      <c r="B58" s="31" t="s">
        <v>190</v>
      </c>
      <c r="C58" s="41" t="s">
        <v>156</v>
      </c>
      <c r="D58" s="27">
        <v>161.69999999999999</v>
      </c>
    </row>
    <row r="59" spans="2:4" ht="12.75" customHeight="1" x14ac:dyDescent="0.2">
      <c r="B59" s="31" t="s">
        <v>89</v>
      </c>
      <c r="C59" s="41" t="s">
        <v>168</v>
      </c>
      <c r="D59" s="27">
        <v>8.8000000000000007</v>
      </c>
    </row>
    <row r="60" spans="2:4" ht="12.75" customHeight="1" x14ac:dyDescent="0.2">
      <c r="B60" s="31" t="s">
        <v>147</v>
      </c>
      <c r="C60" s="41" t="s">
        <v>164</v>
      </c>
      <c r="D60" s="27">
        <v>93</v>
      </c>
    </row>
    <row r="61" spans="2:4" ht="12.75" customHeight="1" x14ac:dyDescent="0.2">
      <c r="B61" s="31" t="s">
        <v>148</v>
      </c>
      <c r="C61" s="39" t="s">
        <v>189</v>
      </c>
      <c r="D61" s="27">
        <v>7.2</v>
      </c>
    </row>
    <row r="62" spans="2:4" ht="12.75" customHeight="1" x14ac:dyDescent="0.2">
      <c r="B62" s="31" t="s">
        <v>149</v>
      </c>
      <c r="C62" s="41" t="s">
        <v>154</v>
      </c>
      <c r="D62" s="27">
        <v>46</v>
      </c>
    </row>
    <row r="63" spans="2:4" ht="12.75" customHeight="1" x14ac:dyDescent="0.2">
      <c r="B63" s="31" t="s">
        <v>150</v>
      </c>
      <c r="C63" s="41" t="s">
        <v>155</v>
      </c>
      <c r="D63" s="27">
        <v>70.900000000000006</v>
      </c>
    </row>
    <row r="64" spans="2:4" ht="12.75" customHeight="1" x14ac:dyDescent="0.2">
      <c r="B64" s="31" t="s">
        <v>151</v>
      </c>
      <c r="C64" s="41" t="s">
        <v>159</v>
      </c>
      <c r="D64" s="27">
        <v>11.7</v>
      </c>
    </row>
    <row r="65" spans="2:4" ht="12.75" customHeight="1" x14ac:dyDescent="0.2">
      <c r="B65" s="31" t="s">
        <v>152</v>
      </c>
      <c r="C65" s="41" t="s">
        <v>163</v>
      </c>
      <c r="D65" s="27">
        <v>78.599999999999994</v>
      </c>
    </row>
    <row r="66" spans="2:4" ht="12.75" customHeight="1" x14ac:dyDescent="0.2">
      <c r="B66" s="31" t="s">
        <v>153</v>
      </c>
      <c r="C66" s="41" t="s">
        <v>166</v>
      </c>
      <c r="D66" s="27">
        <v>84.8</v>
      </c>
    </row>
    <row r="67" spans="2:4" ht="12.75" customHeight="1" x14ac:dyDescent="0.2">
      <c r="B67" s="31" t="s">
        <v>161</v>
      </c>
      <c r="C67" s="41" t="s">
        <v>167</v>
      </c>
      <c r="D67" s="27">
        <v>40.700000000000003</v>
      </c>
    </row>
    <row r="68" spans="2:4" ht="12.75" customHeight="1" x14ac:dyDescent="0.2">
      <c r="B68" s="31" t="s">
        <v>162</v>
      </c>
      <c r="C68" s="41" t="s">
        <v>175</v>
      </c>
      <c r="D68" s="27">
        <v>93.2</v>
      </c>
    </row>
    <row r="69" spans="2:4" ht="12.75" customHeight="1" x14ac:dyDescent="0.2">
      <c r="B69" s="31" t="s">
        <v>177</v>
      </c>
      <c r="C69" s="41" t="s">
        <v>172</v>
      </c>
      <c r="D69" s="27">
        <v>25</v>
      </c>
    </row>
    <row r="70" spans="2:4" ht="36.75" customHeight="1" x14ac:dyDescent="0.2">
      <c r="B70" s="31" t="s">
        <v>178</v>
      </c>
      <c r="C70" s="41" t="s">
        <v>176</v>
      </c>
      <c r="D70" s="27">
        <v>0.1</v>
      </c>
    </row>
    <row r="71" spans="2:4" x14ac:dyDescent="0.2">
      <c r="B71" s="31" t="s">
        <v>179</v>
      </c>
      <c r="C71" s="42" t="s">
        <v>187</v>
      </c>
      <c r="D71" s="27">
        <v>4.4000000000000004</v>
      </c>
    </row>
    <row r="72" spans="2:4" x14ac:dyDescent="0.2">
      <c r="B72" s="33" t="s">
        <v>180</v>
      </c>
      <c r="C72" s="42" t="s">
        <v>184</v>
      </c>
      <c r="D72" s="27">
        <v>24.8</v>
      </c>
    </row>
    <row r="73" spans="2:4" x14ac:dyDescent="0.2">
      <c r="B73" s="33" t="s">
        <v>181</v>
      </c>
      <c r="C73" s="41" t="s">
        <v>195</v>
      </c>
      <c r="D73" s="65">
        <v>24.4</v>
      </c>
    </row>
    <row r="74" spans="2:4" x14ac:dyDescent="0.2">
      <c r="B74" s="33" t="s">
        <v>182</v>
      </c>
      <c r="C74" s="41" t="s">
        <v>214</v>
      </c>
      <c r="D74" s="65">
        <v>130.6</v>
      </c>
    </row>
    <row r="75" spans="2:4" x14ac:dyDescent="0.2">
      <c r="B75" s="33" t="s">
        <v>183</v>
      </c>
      <c r="C75" s="41" t="s">
        <v>196</v>
      </c>
      <c r="D75" s="65">
        <v>71.3</v>
      </c>
    </row>
    <row r="76" spans="2:4" x14ac:dyDescent="0.2">
      <c r="B76" s="31" t="s">
        <v>197</v>
      </c>
      <c r="C76" s="41" t="s">
        <v>212</v>
      </c>
      <c r="D76" s="65">
        <v>12</v>
      </c>
    </row>
    <row r="77" spans="2:4" x14ac:dyDescent="0.2">
      <c r="B77" s="31" t="s">
        <v>198</v>
      </c>
      <c r="C77" s="41" t="s">
        <v>213</v>
      </c>
      <c r="D77" s="65">
        <v>68</v>
      </c>
    </row>
    <row r="78" spans="2:4" ht="24" x14ac:dyDescent="0.2">
      <c r="B78" s="31" t="s">
        <v>200</v>
      </c>
      <c r="C78" s="41" t="s">
        <v>207</v>
      </c>
      <c r="D78" s="65">
        <v>14.2</v>
      </c>
    </row>
    <row r="79" spans="2:4" ht="36" x14ac:dyDescent="0.2">
      <c r="B79" s="33" t="s">
        <v>205</v>
      </c>
      <c r="C79" s="41" t="s">
        <v>208</v>
      </c>
      <c r="D79" s="65">
        <v>3.3</v>
      </c>
    </row>
    <row r="80" spans="2:4" x14ac:dyDescent="0.2">
      <c r="B80" s="33" t="s">
        <v>206</v>
      </c>
      <c r="C80" s="41" t="s">
        <v>218</v>
      </c>
      <c r="D80" s="65">
        <v>20.9</v>
      </c>
    </row>
    <row r="81" spans="2:4" ht="24" x14ac:dyDescent="0.2">
      <c r="B81" s="33" t="s">
        <v>210</v>
      </c>
      <c r="C81" s="41" t="s">
        <v>222</v>
      </c>
      <c r="D81" s="65">
        <v>23</v>
      </c>
    </row>
    <row r="82" spans="2:4" ht="36" x14ac:dyDescent="0.2">
      <c r="B82" s="33" t="s">
        <v>211</v>
      </c>
      <c r="C82" s="41" t="s">
        <v>209</v>
      </c>
      <c r="D82" s="65">
        <v>0.4</v>
      </c>
    </row>
    <row r="83" spans="2:4" ht="24" x14ac:dyDescent="0.2">
      <c r="B83" s="33" t="s">
        <v>215</v>
      </c>
      <c r="C83" s="41" t="s">
        <v>221</v>
      </c>
      <c r="D83" s="65">
        <v>24.1</v>
      </c>
    </row>
    <row r="84" spans="2:4" x14ac:dyDescent="0.2">
      <c r="B84" s="33" t="s">
        <v>216</v>
      </c>
      <c r="C84" s="41" t="s">
        <v>226</v>
      </c>
      <c r="D84" s="65">
        <v>219.8</v>
      </c>
    </row>
    <row r="85" spans="2:4" ht="24" x14ac:dyDescent="0.2">
      <c r="B85" s="33" t="s">
        <v>217</v>
      </c>
      <c r="C85" s="41" t="s">
        <v>201</v>
      </c>
      <c r="D85" s="65">
        <v>163.80000000000001</v>
      </c>
    </row>
    <row r="86" spans="2:4" x14ac:dyDescent="0.2">
      <c r="B86" s="33" t="s">
        <v>219</v>
      </c>
      <c r="C86" s="41" t="s">
        <v>169</v>
      </c>
      <c r="D86" s="28">
        <v>656</v>
      </c>
    </row>
    <row r="87" spans="2:4" ht="12.75" customHeight="1" x14ac:dyDescent="0.2">
      <c r="B87" s="33" t="s">
        <v>220</v>
      </c>
      <c r="C87" s="43" t="s">
        <v>145</v>
      </c>
      <c r="D87" s="16">
        <v>1317.1</v>
      </c>
    </row>
    <row r="88" spans="2:4" ht="12.75" customHeight="1" x14ac:dyDescent="0.2">
      <c r="B88" s="33" t="s">
        <v>223</v>
      </c>
      <c r="C88" s="43" t="s">
        <v>146</v>
      </c>
      <c r="D88" s="16">
        <v>1317.1</v>
      </c>
    </row>
    <row r="89" spans="2:4" x14ac:dyDescent="0.2">
      <c r="B89" s="6" t="s">
        <v>90</v>
      </c>
      <c r="C89" s="35" t="s">
        <v>91</v>
      </c>
      <c r="D89" s="7">
        <f t="shared" ref="D89" si="8">D90+D96+D100+D105+D106</f>
        <v>2856.4</v>
      </c>
    </row>
    <row r="90" spans="2:4" ht="14.25" customHeight="1" x14ac:dyDescent="0.2">
      <c r="B90" s="18" t="s">
        <v>92</v>
      </c>
      <c r="C90" s="44" t="s">
        <v>93</v>
      </c>
      <c r="D90" s="9">
        <f t="shared" ref="D90" si="9">D91+D92+D93</f>
        <v>172</v>
      </c>
    </row>
    <row r="91" spans="2:4" ht="14.25" customHeight="1" x14ac:dyDescent="0.2">
      <c r="B91" s="19" t="s">
        <v>94</v>
      </c>
      <c r="C91" s="45" t="s">
        <v>95</v>
      </c>
      <c r="D91" s="32">
        <v>0</v>
      </c>
    </row>
    <row r="92" spans="2:4" x14ac:dyDescent="0.2">
      <c r="B92" s="19" t="s">
        <v>96</v>
      </c>
      <c r="C92" s="45" t="s">
        <v>97</v>
      </c>
      <c r="D92" s="32">
        <v>65</v>
      </c>
    </row>
    <row r="93" spans="2:4" x14ac:dyDescent="0.2">
      <c r="B93" s="19" t="s">
        <v>98</v>
      </c>
      <c r="C93" s="45" t="s">
        <v>99</v>
      </c>
      <c r="D93" s="32">
        <f t="shared" ref="D93" si="10">SUM(D94,D95)</f>
        <v>107</v>
      </c>
    </row>
    <row r="94" spans="2:4" ht="15" customHeight="1" x14ac:dyDescent="0.2">
      <c r="B94" s="19" t="s">
        <v>100</v>
      </c>
      <c r="C94" s="45" t="s">
        <v>101</v>
      </c>
      <c r="D94" s="32">
        <v>50</v>
      </c>
    </row>
    <row r="95" spans="2:4" ht="14.25" customHeight="1" x14ac:dyDescent="0.2">
      <c r="B95" s="19" t="s">
        <v>102</v>
      </c>
      <c r="C95" s="45" t="s">
        <v>103</v>
      </c>
      <c r="D95" s="32">
        <v>57</v>
      </c>
    </row>
    <row r="96" spans="2:4" x14ac:dyDescent="0.2">
      <c r="B96" s="18" t="s">
        <v>104</v>
      </c>
      <c r="C96" s="44" t="s">
        <v>105</v>
      </c>
      <c r="D96" s="12">
        <f t="shared" ref="D96" si="11">D97+D99+D98</f>
        <v>1018.4000000000001</v>
      </c>
    </row>
    <row r="97" spans="2:4" ht="15.75" customHeight="1" x14ac:dyDescent="0.2">
      <c r="B97" s="10" t="s">
        <v>106</v>
      </c>
      <c r="C97" s="37" t="s">
        <v>107</v>
      </c>
      <c r="D97" s="32">
        <v>218.2</v>
      </c>
    </row>
    <row r="98" spans="2:4" ht="15.75" customHeight="1" x14ac:dyDescent="0.2">
      <c r="B98" s="10" t="s">
        <v>108</v>
      </c>
      <c r="C98" s="37" t="s">
        <v>109</v>
      </c>
      <c r="D98" s="32">
        <v>102.2</v>
      </c>
    </row>
    <row r="99" spans="2:4" ht="14.25" customHeight="1" x14ac:dyDescent="0.2">
      <c r="B99" s="10" t="s">
        <v>110</v>
      </c>
      <c r="C99" s="37" t="s">
        <v>111</v>
      </c>
      <c r="D99" s="32">
        <v>698</v>
      </c>
    </row>
    <row r="100" spans="2:4" ht="14.25" customHeight="1" x14ac:dyDescent="0.2">
      <c r="B100" s="8" t="s">
        <v>112</v>
      </c>
      <c r="C100" s="36" t="s">
        <v>113</v>
      </c>
      <c r="D100" s="12">
        <f t="shared" ref="D100" si="12">SUM(D101,D102)</f>
        <v>1660</v>
      </c>
    </row>
    <row r="101" spans="2:4" ht="14.25" customHeight="1" x14ac:dyDescent="0.2">
      <c r="B101" s="10" t="s">
        <v>114</v>
      </c>
      <c r="C101" s="37" t="s">
        <v>115</v>
      </c>
      <c r="D101" s="32">
        <v>66</v>
      </c>
    </row>
    <row r="102" spans="2:4" ht="14.25" customHeight="1" x14ac:dyDescent="0.2">
      <c r="B102" s="10" t="s">
        <v>116</v>
      </c>
      <c r="C102" s="37" t="s">
        <v>117</v>
      </c>
      <c r="D102" s="32">
        <v>1594</v>
      </c>
    </row>
    <row r="103" spans="2:4" ht="14.25" customHeight="1" x14ac:dyDescent="0.2">
      <c r="B103" s="10"/>
      <c r="C103" s="37" t="s">
        <v>118</v>
      </c>
      <c r="D103" s="32">
        <v>1580</v>
      </c>
    </row>
    <row r="104" spans="2:4" ht="14.25" customHeight="1" x14ac:dyDescent="0.2">
      <c r="B104" s="10"/>
      <c r="C104" s="37" t="s">
        <v>192</v>
      </c>
      <c r="D104" s="32">
        <v>0</v>
      </c>
    </row>
    <row r="105" spans="2:4" x14ac:dyDescent="0.2">
      <c r="B105" s="8" t="s">
        <v>119</v>
      </c>
      <c r="C105" s="36" t="s">
        <v>120</v>
      </c>
      <c r="D105" s="12">
        <v>5</v>
      </c>
    </row>
    <row r="106" spans="2:4" ht="15.75" customHeight="1" x14ac:dyDescent="0.2">
      <c r="B106" s="8" t="s">
        <v>121</v>
      </c>
      <c r="C106" s="36" t="s">
        <v>122</v>
      </c>
      <c r="D106" s="12">
        <v>1</v>
      </c>
    </row>
    <row r="107" spans="2:4" ht="15" customHeight="1" x14ac:dyDescent="0.2">
      <c r="B107" s="6" t="s">
        <v>123</v>
      </c>
      <c r="C107" s="35" t="s">
        <v>124</v>
      </c>
      <c r="D107" s="7">
        <f t="shared" ref="D107" si="13">D108</f>
        <v>59</v>
      </c>
    </row>
    <row r="108" spans="2:4" x14ac:dyDescent="0.2">
      <c r="B108" s="8" t="s">
        <v>125</v>
      </c>
      <c r="C108" s="36" t="s">
        <v>126</v>
      </c>
      <c r="D108" s="24">
        <f t="shared" ref="D108" si="14">D109+D110</f>
        <v>59</v>
      </c>
    </row>
    <row r="109" spans="2:4" x14ac:dyDescent="0.2">
      <c r="B109" s="10" t="s">
        <v>127</v>
      </c>
      <c r="C109" s="37" t="s">
        <v>128</v>
      </c>
      <c r="D109" s="25">
        <v>0.5</v>
      </c>
    </row>
    <row r="110" spans="2:4" x14ac:dyDescent="0.2">
      <c r="B110" s="20" t="s">
        <v>129</v>
      </c>
      <c r="C110" s="29" t="s">
        <v>130</v>
      </c>
      <c r="D110" s="25">
        <v>58.5</v>
      </c>
    </row>
    <row r="111" spans="2:4" ht="13.5" thickBot="1" x14ac:dyDescent="0.25">
      <c r="B111" s="47" t="s">
        <v>143</v>
      </c>
      <c r="C111" s="48" t="s">
        <v>144</v>
      </c>
      <c r="D111" s="49">
        <v>462.9</v>
      </c>
    </row>
    <row r="112" spans="2:4" ht="13.5" thickBot="1" x14ac:dyDescent="0.25">
      <c r="B112" s="51"/>
      <c r="C112" s="52" t="s">
        <v>131</v>
      </c>
      <c r="D112" s="53">
        <f>D11+D24+D89+D107+D111</f>
        <v>67056.299999999988</v>
      </c>
    </row>
    <row r="113" spans="2:4" ht="13.5" thickBot="1" x14ac:dyDescent="0.25">
      <c r="B113" s="51"/>
      <c r="C113" s="56" t="s">
        <v>132</v>
      </c>
      <c r="D113" s="53"/>
    </row>
    <row r="114" spans="2:4" x14ac:dyDescent="0.2">
      <c r="B114" s="50" t="s">
        <v>133</v>
      </c>
      <c r="C114" s="54" t="s">
        <v>134</v>
      </c>
      <c r="D114" s="55">
        <v>459.7</v>
      </c>
    </row>
    <row r="115" spans="2:4" x14ac:dyDescent="0.2">
      <c r="B115" s="20" t="s">
        <v>135</v>
      </c>
      <c r="C115" s="29" t="s">
        <v>136</v>
      </c>
      <c r="D115" s="46">
        <v>30.5</v>
      </c>
    </row>
    <row r="116" spans="2:4" x14ac:dyDescent="0.2">
      <c r="B116" s="20" t="s">
        <v>137</v>
      </c>
      <c r="C116" s="29" t="s">
        <v>138</v>
      </c>
      <c r="D116" s="32">
        <v>326.39999999999998</v>
      </c>
    </row>
    <row r="117" spans="2:4" x14ac:dyDescent="0.2">
      <c r="B117" s="20" t="s">
        <v>139</v>
      </c>
      <c r="C117" s="29" t="s">
        <v>160</v>
      </c>
      <c r="D117" s="32">
        <v>65.8</v>
      </c>
    </row>
    <row r="118" spans="2:4" x14ac:dyDescent="0.2">
      <c r="B118" s="20" t="s">
        <v>157</v>
      </c>
      <c r="C118" s="29" t="s">
        <v>193</v>
      </c>
      <c r="D118" s="32">
        <v>20.7</v>
      </c>
    </row>
    <row r="119" spans="2:4" x14ac:dyDescent="0.2">
      <c r="B119" s="20" t="s">
        <v>170</v>
      </c>
      <c r="C119" s="29" t="s">
        <v>171</v>
      </c>
      <c r="D119" s="32">
        <v>43.9</v>
      </c>
    </row>
    <row r="120" spans="2:4" x14ac:dyDescent="0.2">
      <c r="B120" s="20" t="s">
        <v>174</v>
      </c>
      <c r="C120" s="29" t="s">
        <v>173</v>
      </c>
      <c r="D120" s="32">
        <v>0.1</v>
      </c>
    </row>
    <row r="121" spans="2:4" ht="13.5" thickBot="1" x14ac:dyDescent="0.25">
      <c r="B121" s="57" t="s">
        <v>185</v>
      </c>
      <c r="C121" s="58" t="s">
        <v>140</v>
      </c>
      <c r="D121" s="59">
        <v>7290.6</v>
      </c>
    </row>
    <row r="122" spans="2:4" ht="13.5" thickBot="1" x14ac:dyDescent="0.25">
      <c r="B122" s="51"/>
      <c r="C122" s="56" t="s">
        <v>141</v>
      </c>
      <c r="D122" s="60">
        <f>SUM(D114:D121)</f>
        <v>8237.7000000000007</v>
      </c>
    </row>
    <row r="123" spans="2:4" ht="12.75" customHeight="1" thickBot="1" x14ac:dyDescent="0.25">
      <c r="B123" s="61"/>
      <c r="C123" s="52" t="s">
        <v>142</v>
      </c>
      <c r="D123" s="53">
        <f>D112+D122</f>
        <v>75293.999999999985</v>
      </c>
    </row>
    <row r="124" spans="2:4" ht="4.5" customHeight="1" x14ac:dyDescent="0.2"/>
    <row r="125" spans="2:4" ht="6" customHeight="1" x14ac:dyDescent="0.2">
      <c r="C125" s="67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2024-09-11T09:56:34Z</cp:lastPrinted>
  <dcterms:created xsi:type="dcterms:W3CDTF">2019-02-14T11:37:44Z</dcterms:created>
  <dcterms:modified xsi:type="dcterms:W3CDTF">2024-11-07T06:58:26Z</dcterms:modified>
</cp:coreProperties>
</file>