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8C6EC038-7D85-47EA-BA63-28BBDCBE2F8B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7 programa 3 lentelė" sheetId="1" r:id="rId1"/>
    <sheet name="Lėšų atmintinė" sheetId="2" state="hidden" r:id="rId2"/>
  </sheets>
  <calcPr calcId="191029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8" i="1"/>
  <c r="C68" i="1"/>
  <c r="E12" i="1"/>
  <c r="D12" i="1"/>
  <c r="F54" i="1"/>
  <c r="E71" i="1"/>
  <c r="E70" i="1"/>
  <c r="E66" i="1"/>
  <c r="D71" i="1"/>
  <c r="D64" i="1" s="1"/>
  <c r="E54" i="1"/>
  <c r="D70" i="1"/>
  <c r="D66" i="1"/>
  <c r="C66" i="1"/>
  <c r="C64" i="1" s="1"/>
  <c r="F55" i="1"/>
  <c r="E55" i="1"/>
  <c r="E64" i="1" l="1"/>
  <c r="E7" i="1"/>
  <c r="F7" i="1"/>
  <c r="D7" i="1"/>
  <c r="F12" i="1"/>
  <c r="E17" i="1"/>
  <c r="F17" i="1"/>
  <c r="D17" i="1"/>
  <c r="E23" i="1"/>
  <c r="F23" i="1"/>
  <c r="D23" i="1"/>
  <c r="E28" i="1" l="1"/>
  <c r="F28" i="1"/>
  <c r="F56" i="1" s="1"/>
  <c r="D28" i="1"/>
  <c r="E34" i="1"/>
  <c r="F34" i="1"/>
  <c r="D34" i="1"/>
  <c r="E41" i="1"/>
  <c r="F41" i="1"/>
  <c r="D41" i="1"/>
  <c r="E48" i="1"/>
  <c r="F48" i="1"/>
  <c r="D48" i="1"/>
  <c r="D54" i="1" l="1"/>
  <c r="E56" i="1" s="1"/>
</calcChain>
</file>

<file path=xl/sharedStrings.xml><?xml version="1.0" encoding="utf-8"?>
<sst xmlns="http://schemas.openxmlformats.org/spreadsheetml/2006/main" count="99" uniqueCount="54">
  <si>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</si>
  <si>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</si>
  <si>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</si>
  <si>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</si>
  <si>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</si>
  <si>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</si>
  <si>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</si>
  <si>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</si>
  <si>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</si>
  <si>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</si>
  <si>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</si>
  <si>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</si>
  <si>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</si>
  <si>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</si>
  <si>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</si>
  <si>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</si>
  <si>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</si>
  <si>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</si>
  <si>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</si>
  <si>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t>3 lentelė. Panevėžio rajono savivaldybės 2024–2026 metų 007 Aplinkos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</si>
  <si>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</si>
  <si>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</si>
  <si>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</si>
  <si>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</si>
  <si>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</si>
  <si>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</si>
  <si>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</si>
  <si>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</si>
  <si>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</si>
  <si>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</si>
  <si>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</si>
  <si>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</si>
  <si>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</si>
  <si>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</si>
  <si>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</si>
  <si>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007-01-03-02                          (PVP, RPP)</t>
  </si>
  <si>
    <t>007-01-03-03                            (PVP, RPP)</t>
  </si>
  <si>
    <t>007-01-01-03 (TVP)</t>
  </si>
  <si>
    <t>2.5.1.2</t>
  </si>
  <si>
    <t>2.5.1.1</t>
  </si>
  <si>
    <t>Priemonė: Projekto 02-001-06-11-02 (RE) „Panevėžio r. savivaldybės oro monitoringo sistemų modernizavimas“ įgyvendinimas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</si>
  <si>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</si>
  <si>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</si>
  <si>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</si>
  <si>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</si>
  <si>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</si>
  <si>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</si>
  <si>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</si>
  <si>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</si>
  <si>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 xml:space="preserve">Priemonė: Projekto 02-001-06-10-01 (RE) „Komunalinių atliekų rūšiuojamojo atliekų surinkimo pajėgumo plėtra Panevėžio r.“ įgyvendinimas </t>
  </si>
  <si>
    <t>Priemonė: Projekto 02-001-06-10-01 (RE) „Atliekų prevencijos ir tinkamo tvarkymo namų ūkiuose skatinimas Panevėžio r.“ 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</si>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</sst>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9.xml"/><Relationship Id="rId25" Type="http://schemas.openxmlformats.org/officeDocument/2006/relationships/revisionLog" Target="revisionLog18.xml"/><Relationship Id="rId24" Type="http://schemas.openxmlformats.org/officeDocument/2006/relationships/revisionLog" Target="revisionLog17.xml"/><Relationship Id="rId23" Type="http://schemas.openxmlformats.org/officeDocument/2006/relationships/revisionLog" Target="revisionLog16.xml"/><Relationship Id="rId27" Type="http://schemas.openxmlformats.org/officeDocument/2006/relationships/revisionLog" Target="revisionLog20.xml"/><Relationship Id="rId22" Type="http://schemas.openxmlformats.org/officeDocument/2006/relationships/revisionLog" Target="revisionLog1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ECA49B-79C4-4397-B5A4-9537972A7167}" diskRevisions="1" revisionId="143" version="3" preserveHistory="15">
  <header guid="{AD53D7E5-566C-466C-BB4C-475355EAD549}" dateTime="2024-01-29T11:29:48" maxSheetId="3" userName="Indrė Butenienė" r:id="rId22" minRId="111" maxRId="137">
    <sheetIdMap count="2">
      <sheetId val="1"/>
      <sheetId val="2"/>
    </sheetIdMap>
  </header>
  <header guid="{F71485C1-9CCC-47BD-8090-1A148A8472A3}" dateTime="2024-01-30T15:01:12" maxSheetId="3" userName="Migle Brazeniene" r:id="rId23">
    <sheetIdMap count="2">
      <sheetId val="1"/>
      <sheetId val="2"/>
    </sheetIdMap>
  </header>
  <header guid="{FA38F573-2028-417E-93EA-104A2CFE20A5}" dateTime="2024-01-31T08:23:19" maxSheetId="3" userName="Migle Brazeniene" r:id="rId24">
    <sheetIdMap count="2">
      <sheetId val="1"/>
      <sheetId val="2"/>
    </sheetIdMap>
  </header>
  <header guid="{C9210BF1-2088-409A-B749-EE6096B59C2A}" dateTime="2024-01-31T09:50:12" maxSheetId="3" userName="Migle Brazeniene" r:id="rId25">
    <sheetIdMap count="2">
      <sheetId val="1"/>
      <sheetId val="2"/>
    </sheetIdMap>
  </header>
  <header guid="{0DA186EE-B709-4DCB-86A6-CD1E48D9CAEE}" dateTime="2024-02-06T19:49:53" maxSheetId="3" userName="Sarune Drobuzaite" r:id="rId26">
    <sheetIdMap count="2">
      <sheetId val="1"/>
      <sheetId val="2"/>
    </sheetIdMap>
  </header>
  <header guid="{D7ECA49B-79C4-4397-B5A4-9537972A7167}" dateTime="2024-02-06T19:54:32" maxSheetId="3" userName="Sarune Drobuzaite" r:id="rId27" minRId="138" maxRId="143">
    <sheetIdMap count="2">
      <sheetId val="1"/>
      <sheetId val="2"/>
    </sheetIdMap>
  </header>
</header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 odxf="1" dxf="1">
    <nc r="B6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2" sId="1" odxf="1" dxf="1">
    <nc r="C6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3" sId="1" odxf="1" dxf="1">
    <nc r="D6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4" sId="1" odxf="1" dxf="1">
    <nc r="E6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5" sId="1" odxf="1" dxf="1">
    <nc r="B6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6" sId="1" odxf="1" dxf="1">
    <nc r="C64">
      <f>+C66+C67+C68+C69+C70+C71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7" sId="1" odxf="1" dxf="1">
    <nc r="D64">
      <f>+D66+D67+D68+D69+D70+D71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8" sId="1" odxf="1" dxf="1">
    <nc r="E64">
      <f>+E66+E67+E68+E69+E70+E71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19" sId="1" odxf="1" dxf="1">
    <nc r="B6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0" sId="1" odxf="1" dxf="1">
    <nc r="B6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1" sId="1" odxf="1" dxf="1">
    <nc r="B6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2" sId="1" odxf="1" dxf="1">
    <nc r="B6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3" sId="1" odxf="1" dxf="1">
    <nc r="B6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6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6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6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4" sId="1" odxf="1" dxf="1">
    <nc r="B7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5" sId="1" odxf="1" dxf="1">
    <nc r="B7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26" sId="1">
    <nc r="C66">
      <f>+D9+D14+D25+D30</f>
    </nc>
  </rcc>
  <rcc rId="127" sId="1">
    <nc r="C68">
      <f>+D10+D20+D26+D31</f>
    </nc>
  </rcc>
  <rcc rId="128" sId="1">
    <nc r="D66">
      <f>+E9+E14+E25+E30+E50</f>
    </nc>
  </rcc>
  <rcc rId="129" sId="1">
    <nc r="D68">
      <f>+E10+E26+E31</f>
    </nc>
  </rcc>
  <rcc rId="130" sId="1">
    <nc r="D70">
      <f>+E37+E44</f>
    </nc>
  </rcc>
  <rcc rId="131" sId="1">
    <oc r="E54">
      <f>+E28+E23+E12+E7</f>
    </oc>
    <nc r="E54">
      <f>+E28+E23+E12+E7+E34+E41+E48</f>
    </nc>
  </rcc>
  <rcc rId="132" sId="1">
    <nc r="D71">
      <f>+E52+E45+E38</f>
    </nc>
  </rcc>
  <rcc rId="133" sId="1">
    <nc r="E66">
      <f>+F9+F14+F25+F30+F50</f>
    </nc>
  </rcc>
  <rcc rId="134" sId="1">
    <nc r="E68">
      <f>+F10+F26+F31</f>
    </nc>
  </rcc>
  <rcc rId="135" sId="1">
    <nc r="E70">
      <f>+F37+F44</f>
    </nc>
  </rcc>
  <rcc rId="136" sId="1">
    <nc r="E71">
      <f>+F52+F45+F38</f>
    </nc>
  </rcc>
  <rcc rId="137" sId="1">
    <oc r="F54">
      <f>+F28+F23+F12+F7</f>
    </oc>
    <nc r="F54">
      <f>+F28+F23+F34+F41+F48+F12+F7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F021C91-FE39-495A-83F7-D623C0869603}" action="delete"/>
  <rcv guid="{7F021C91-FE39-495A-83F7-D623C0869603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656619A-DF76-410B-8E40-7121D28251D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 numFmtId="4">
    <oc r="D14">
      <v>6</v>
    </oc>
    <nc r="D14">
      <v>5.5</v>
    </nc>
  </rcc>
  <rcc rId="139" sId="1" numFmtId="4">
    <nc r="D15">
      <v>0.5</v>
    </nc>
  </rcc>
  <rcc rId="140" sId="1">
    <oc r="E12">
      <f>SUM(E14:E15)</f>
    </oc>
    <nc r="E12">
      <f>SUM(E14:E15)</f>
    </nc>
  </rcc>
  <rcc rId="141" sId="1">
    <oc r="C68">
      <f>+D10+D20+D26+D31</f>
    </oc>
    <nc r="C68">
      <f>+D10+D20+D26+D31+D15</f>
    </nc>
  </rcc>
  <rcc rId="142" sId="1">
    <oc r="D68">
      <f>+E10+E26+E31</f>
    </oc>
    <nc r="D68">
      <f>+E10+E20+E26+E31+E15</f>
    </nc>
  </rcc>
  <rcc rId="143" sId="1">
    <oc r="E68">
      <f>+F10+F26+F31</f>
    </oc>
    <nc r="E68">
      <f>+F10+F20+F26+F31+F15</f>
    </nc>
  </rcc>
  <rcv guid="{1656619A-DF76-410B-8E40-7121D28251DE}" action="delete"/>
  <rcv guid="{1656619A-DF76-410B-8E40-7121D28251DE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71"/>
  <sheetViews>
    <sheetView tabSelected="1" topLeftCell="B1" zoomScaleNormal="100" workbookViewId="0">
      <selection activeCell="C48" sqref="C4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19</v>
      </c>
      <c r="C2" s="63"/>
      <c r="D2" s="63"/>
      <c r="E2" s="63"/>
      <c r="F2" s="63"/>
      <c r="G2" s="6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41</v>
      </c>
      <c r="D5" s="12"/>
      <c r="E5" s="12"/>
      <c r="F5" s="12"/>
      <c r="G5" s="43"/>
    </row>
    <row r="6" spans="2:7" ht="43.5" customHeight="1" x14ac:dyDescent="0.2">
      <c r="B6" s="13" t="s">
        <v>28</v>
      </c>
      <c r="C6" s="14" t="s">
        <v>42</v>
      </c>
      <c r="D6" s="26"/>
      <c r="E6" s="26"/>
      <c r="F6" s="26"/>
      <c r="G6" s="44" t="s">
        <v>38</v>
      </c>
    </row>
    <row r="7" spans="2:7" ht="17.25" customHeight="1" x14ac:dyDescent="0.2">
      <c r="B7" s="28"/>
      <c r="C7" s="27" t="s">
        <v>3</v>
      </c>
      <c r="D7" s="29">
        <f>SUM(D9:D10)</f>
        <v>1465.8</v>
      </c>
      <c r="E7" s="29">
        <f t="shared" ref="E7:F7" si="0">SUM(E9:E10)</f>
        <v>1497.2</v>
      </c>
      <c r="F7" s="29">
        <f t="shared" si="0"/>
        <v>1493.3</v>
      </c>
      <c r="G7" s="45"/>
    </row>
    <row r="8" spans="2:7" ht="17.25" customHeight="1" x14ac:dyDescent="0.2">
      <c r="B8" s="30"/>
      <c r="C8" s="32" t="s">
        <v>4</v>
      </c>
      <c r="D8" s="33"/>
      <c r="E8" s="33"/>
      <c r="F8" s="33"/>
      <c r="G8" s="46"/>
    </row>
    <row r="9" spans="2:7" ht="27.75" customHeight="1" x14ac:dyDescent="0.2">
      <c r="B9" s="30"/>
      <c r="C9" s="15" t="s">
        <v>11</v>
      </c>
      <c r="D9" s="6">
        <v>1400</v>
      </c>
      <c r="E9" s="6">
        <v>1452.2</v>
      </c>
      <c r="F9" s="6">
        <v>1453.3</v>
      </c>
      <c r="G9" s="47"/>
    </row>
    <row r="10" spans="2:7" ht="16.5" customHeight="1" x14ac:dyDescent="0.2">
      <c r="B10" s="31"/>
      <c r="C10" s="15" t="s">
        <v>10</v>
      </c>
      <c r="D10" s="6">
        <v>65.8</v>
      </c>
      <c r="E10" s="6">
        <v>45</v>
      </c>
      <c r="F10" s="6">
        <v>40</v>
      </c>
      <c r="G10" s="47"/>
    </row>
    <row r="11" spans="2:7" ht="30" customHeight="1" x14ac:dyDescent="0.2">
      <c r="B11" s="13" t="s">
        <v>29</v>
      </c>
      <c r="C11" s="14" t="s">
        <v>43</v>
      </c>
      <c r="D11" s="26"/>
      <c r="E11" s="26"/>
      <c r="F11" s="26"/>
      <c r="G11" s="44" t="s">
        <v>38</v>
      </c>
    </row>
    <row r="12" spans="2:7" ht="17.25" customHeight="1" x14ac:dyDescent="0.2">
      <c r="B12" s="38"/>
      <c r="C12" s="27" t="s">
        <v>3</v>
      </c>
      <c r="D12" s="29">
        <f>SUM(D14:D15)</f>
        <v>6</v>
      </c>
      <c r="E12" s="29">
        <f>SUM(E14:E15)</f>
        <v>9.6999999999999993</v>
      </c>
      <c r="F12" s="29">
        <f t="shared" ref="F12" si="1">SUM(F14:F15)</f>
        <v>9.8000000000000007</v>
      </c>
      <c r="G12" s="45"/>
    </row>
    <row r="13" spans="2:7" ht="17.25" customHeight="1" x14ac:dyDescent="0.2">
      <c r="B13" s="40"/>
      <c r="C13" s="37" t="s">
        <v>4</v>
      </c>
      <c r="D13" s="33"/>
      <c r="E13" s="33"/>
      <c r="F13" s="33"/>
      <c r="G13" s="46"/>
    </row>
    <row r="14" spans="2:7" ht="27.75" customHeight="1" x14ac:dyDescent="0.2">
      <c r="B14" s="30"/>
      <c r="C14" s="36" t="s">
        <v>11</v>
      </c>
      <c r="D14" s="6">
        <v>5.5</v>
      </c>
      <c r="E14" s="6">
        <v>9.6999999999999993</v>
      </c>
      <c r="F14" s="6">
        <v>9.8000000000000007</v>
      </c>
      <c r="G14" s="47"/>
    </row>
    <row r="15" spans="2:7" ht="16.5" customHeight="1" x14ac:dyDescent="0.2">
      <c r="B15" s="42"/>
      <c r="C15" s="36" t="s">
        <v>10</v>
      </c>
      <c r="D15" s="6">
        <v>0.5</v>
      </c>
      <c r="E15" s="6"/>
      <c r="F15" s="6"/>
      <c r="G15" s="47"/>
    </row>
    <row r="16" spans="2:7" ht="33.6" customHeight="1" x14ac:dyDescent="0.2">
      <c r="B16" s="13" t="s">
        <v>37</v>
      </c>
      <c r="C16" s="14" t="s">
        <v>44</v>
      </c>
      <c r="D16" s="26"/>
      <c r="E16" s="26"/>
      <c r="F16" s="26"/>
      <c r="G16" s="44" t="s">
        <v>38</v>
      </c>
    </row>
    <row r="17" spans="2:7" ht="16.5" customHeight="1" x14ac:dyDescent="0.2">
      <c r="B17" s="38"/>
      <c r="C17" s="27" t="s">
        <v>3</v>
      </c>
      <c r="D17" s="29">
        <f>SUM(D19:D20)</f>
        <v>50</v>
      </c>
      <c r="E17" s="29">
        <f t="shared" ref="E17:F17" si="2">SUM(E19:E20)</f>
        <v>0</v>
      </c>
      <c r="F17" s="29">
        <f t="shared" si="2"/>
        <v>0</v>
      </c>
      <c r="G17" s="45"/>
    </row>
    <row r="18" spans="2:7" ht="16.5" customHeight="1" x14ac:dyDescent="0.2">
      <c r="B18" s="40"/>
      <c r="C18" s="37" t="s">
        <v>4</v>
      </c>
      <c r="D18" s="33"/>
      <c r="E18" s="33"/>
      <c r="F18" s="33"/>
      <c r="G18" s="46"/>
    </row>
    <row r="19" spans="2:7" ht="28.15" customHeight="1" x14ac:dyDescent="0.2">
      <c r="B19" s="30"/>
      <c r="C19" s="36" t="s">
        <v>11</v>
      </c>
      <c r="D19" s="6"/>
      <c r="E19" s="6"/>
      <c r="F19" s="6"/>
      <c r="G19" s="47"/>
    </row>
    <row r="20" spans="2:7" ht="16.5" customHeight="1" x14ac:dyDescent="0.2">
      <c r="B20" s="42"/>
      <c r="C20" s="36" t="s">
        <v>10</v>
      </c>
      <c r="D20" s="6">
        <v>50</v>
      </c>
      <c r="E20" s="6"/>
      <c r="F20" s="6"/>
      <c r="G20" s="47"/>
    </row>
    <row r="21" spans="2:7" ht="41.45" customHeight="1" x14ac:dyDescent="0.2">
      <c r="B21" s="11" t="s">
        <v>30</v>
      </c>
      <c r="C21" s="11" t="s">
        <v>45</v>
      </c>
      <c r="D21" s="12"/>
      <c r="E21" s="12"/>
      <c r="F21" s="12"/>
      <c r="G21" s="43"/>
    </row>
    <row r="22" spans="2:7" ht="69" customHeight="1" x14ac:dyDescent="0.2">
      <c r="B22" s="39" t="s">
        <v>31</v>
      </c>
      <c r="C22" s="14" t="s">
        <v>46</v>
      </c>
      <c r="D22" s="22"/>
      <c r="E22" s="22"/>
      <c r="F22" s="22"/>
      <c r="G22" s="44" t="s">
        <v>39</v>
      </c>
    </row>
    <row r="23" spans="2:7" ht="16.149999999999999" customHeight="1" x14ac:dyDescent="0.2">
      <c r="B23" s="16"/>
      <c r="C23" s="17" t="s">
        <v>3</v>
      </c>
      <c r="D23" s="7">
        <f>SUM(D25:D26)</f>
        <v>440.5</v>
      </c>
      <c r="E23" s="7">
        <f t="shared" ref="E23:F23" si="3">SUM(E25:E26)</f>
        <v>413.5</v>
      </c>
      <c r="F23" s="7">
        <f t="shared" si="3"/>
        <v>420.2</v>
      </c>
      <c r="G23" s="48"/>
    </row>
    <row r="24" spans="2:7" ht="16.149999999999999" customHeight="1" x14ac:dyDescent="0.2">
      <c r="B24" s="66"/>
      <c r="C24" s="37" t="s">
        <v>4</v>
      </c>
      <c r="D24" s="6"/>
      <c r="E24" s="6"/>
      <c r="F24" s="6"/>
      <c r="G24" s="49"/>
    </row>
    <row r="25" spans="2:7" ht="27" customHeight="1" x14ac:dyDescent="0.2">
      <c r="B25" s="67"/>
      <c r="C25" s="36" t="s">
        <v>11</v>
      </c>
      <c r="D25" s="21">
        <v>157.6</v>
      </c>
      <c r="E25" s="21">
        <v>163.5</v>
      </c>
      <c r="F25" s="21">
        <v>165.2</v>
      </c>
      <c r="G25" s="50"/>
    </row>
    <row r="26" spans="2:7" ht="16.149999999999999" customHeight="1" x14ac:dyDescent="0.2">
      <c r="B26" s="68"/>
      <c r="C26" s="36" t="s">
        <v>10</v>
      </c>
      <c r="D26" s="21">
        <v>282.89999999999998</v>
      </c>
      <c r="E26" s="21">
        <v>250</v>
      </c>
      <c r="F26" s="21">
        <v>255</v>
      </c>
      <c r="G26" s="50"/>
    </row>
    <row r="27" spans="2:7" ht="55.5" customHeight="1" x14ac:dyDescent="0.2">
      <c r="B27" s="39" t="s">
        <v>32</v>
      </c>
      <c r="C27" s="14" t="s">
        <v>47</v>
      </c>
      <c r="D27" s="22"/>
      <c r="E27" s="22"/>
      <c r="F27" s="22"/>
      <c r="G27" s="44" t="s">
        <v>39</v>
      </c>
    </row>
    <row r="28" spans="2:7" ht="16.149999999999999" customHeight="1" x14ac:dyDescent="0.2">
      <c r="B28" s="16"/>
      <c r="C28" s="17" t="s">
        <v>3</v>
      </c>
      <c r="D28" s="7">
        <f>SUM(D30:D31)</f>
        <v>226.8</v>
      </c>
      <c r="E28" s="7">
        <f t="shared" ref="E28:F28" si="4">SUM(E30:E31)</f>
        <v>250.8</v>
      </c>
      <c r="F28" s="7">
        <f t="shared" si="4"/>
        <v>274.8</v>
      </c>
      <c r="G28" s="48"/>
    </row>
    <row r="29" spans="2:7" ht="16.149999999999999" customHeight="1" x14ac:dyDescent="0.2">
      <c r="B29" s="66"/>
      <c r="C29" s="37" t="s">
        <v>4</v>
      </c>
      <c r="D29" s="6"/>
      <c r="E29" s="6"/>
      <c r="F29" s="6"/>
      <c r="G29" s="49"/>
    </row>
    <row r="30" spans="2:7" ht="27" customHeight="1" x14ac:dyDescent="0.2">
      <c r="B30" s="67"/>
      <c r="C30" s="36" t="s">
        <v>11</v>
      </c>
      <c r="D30" s="21">
        <v>50</v>
      </c>
      <c r="E30" s="21">
        <v>50</v>
      </c>
      <c r="F30" s="21">
        <v>50</v>
      </c>
      <c r="G30" s="50"/>
    </row>
    <row r="31" spans="2:7" ht="16.149999999999999" customHeight="1" x14ac:dyDescent="0.2">
      <c r="B31" s="68"/>
      <c r="C31" s="36" t="s">
        <v>10</v>
      </c>
      <c r="D31" s="21">
        <v>176.8</v>
      </c>
      <c r="E31" s="21">
        <v>200.8</v>
      </c>
      <c r="F31" s="21">
        <v>224.8</v>
      </c>
      <c r="G31" s="50"/>
    </row>
    <row r="32" spans="2:7" ht="30.6" customHeight="1" x14ac:dyDescent="0.2">
      <c r="B32" s="11" t="s">
        <v>33</v>
      </c>
      <c r="C32" s="11" t="s">
        <v>48</v>
      </c>
      <c r="D32" s="12"/>
      <c r="E32" s="12"/>
      <c r="F32" s="12"/>
      <c r="G32" s="43"/>
    </row>
    <row r="33" spans="2:7" ht="44.25" customHeight="1" x14ac:dyDescent="0.2">
      <c r="B33" s="39" t="s">
        <v>34</v>
      </c>
      <c r="C33" s="14" t="s">
        <v>49</v>
      </c>
      <c r="D33" s="22"/>
      <c r="E33" s="22"/>
      <c r="F33" s="22"/>
      <c r="G33" s="44" t="s">
        <v>39</v>
      </c>
    </row>
    <row r="34" spans="2:7" ht="19.5" customHeight="1" x14ac:dyDescent="0.2">
      <c r="B34" s="16"/>
      <c r="C34" s="17" t="s">
        <v>3</v>
      </c>
      <c r="D34" s="7">
        <f>SUM(D36:D39)</f>
        <v>0</v>
      </c>
      <c r="E34" s="7">
        <f t="shared" ref="E34:F34" si="5">SUM(E36:E39)</f>
        <v>20</v>
      </c>
      <c r="F34" s="7">
        <f t="shared" si="5"/>
        <v>30</v>
      </c>
      <c r="G34" s="48"/>
    </row>
    <row r="35" spans="2:7" ht="19.5" customHeight="1" x14ac:dyDescent="0.2">
      <c r="B35" s="66"/>
      <c r="C35" s="37" t="s">
        <v>4</v>
      </c>
      <c r="D35" s="6"/>
      <c r="E35" s="6"/>
      <c r="F35" s="6"/>
      <c r="G35" s="49"/>
    </row>
    <row r="36" spans="2:7" ht="29.25" customHeight="1" x14ac:dyDescent="0.2">
      <c r="B36" s="67"/>
      <c r="C36" s="36" t="s">
        <v>11</v>
      </c>
      <c r="D36" s="21"/>
      <c r="E36" s="21"/>
      <c r="F36" s="21"/>
      <c r="G36" s="50"/>
    </row>
    <row r="37" spans="2:7" ht="20.25" customHeight="1" x14ac:dyDescent="0.2">
      <c r="B37" s="67"/>
      <c r="C37" s="36" t="s">
        <v>14</v>
      </c>
      <c r="D37" s="21"/>
      <c r="E37" s="21">
        <v>20</v>
      </c>
      <c r="F37" s="21">
        <v>30</v>
      </c>
      <c r="G37" s="50"/>
    </row>
    <row r="38" spans="2:7" ht="31.15" customHeight="1" x14ac:dyDescent="0.2">
      <c r="B38" s="67"/>
      <c r="C38" s="36" t="s">
        <v>15</v>
      </c>
      <c r="D38" s="21"/>
      <c r="E38" s="53"/>
      <c r="F38" s="21"/>
      <c r="G38" s="50"/>
    </row>
    <row r="39" spans="2:7" ht="16.899999999999999" customHeight="1" x14ac:dyDescent="0.2">
      <c r="B39" s="68"/>
      <c r="C39" s="36" t="s">
        <v>10</v>
      </c>
      <c r="D39" s="21"/>
      <c r="E39" s="21"/>
      <c r="F39" s="21"/>
      <c r="G39" s="50"/>
    </row>
    <row r="40" spans="2:7" ht="42" customHeight="1" x14ac:dyDescent="0.2">
      <c r="B40" s="39" t="s">
        <v>35</v>
      </c>
      <c r="C40" s="14" t="s">
        <v>50</v>
      </c>
      <c r="D40" s="22"/>
      <c r="E40" s="22"/>
      <c r="F40" s="22"/>
      <c r="G40" s="44" t="s">
        <v>39</v>
      </c>
    </row>
    <row r="41" spans="2:7" ht="18" customHeight="1" x14ac:dyDescent="0.2">
      <c r="B41" s="16"/>
      <c r="C41" s="17" t="s">
        <v>3</v>
      </c>
      <c r="D41" s="7">
        <f>SUM(D43:D46)</f>
        <v>0</v>
      </c>
      <c r="E41" s="7">
        <f t="shared" ref="E41:F41" si="6">SUM(E43:E46)</f>
        <v>1</v>
      </c>
      <c r="F41" s="7">
        <f t="shared" si="6"/>
        <v>2</v>
      </c>
      <c r="G41" s="48"/>
    </row>
    <row r="42" spans="2:7" ht="18" customHeight="1" x14ac:dyDescent="0.2">
      <c r="B42" s="66"/>
      <c r="C42" s="37" t="s">
        <v>4</v>
      </c>
      <c r="D42" s="6"/>
      <c r="E42" s="6"/>
      <c r="F42" s="6"/>
      <c r="G42" s="49"/>
    </row>
    <row r="43" spans="2:7" ht="34.9" customHeight="1" x14ac:dyDescent="0.2">
      <c r="B43" s="67"/>
      <c r="C43" s="36" t="s">
        <v>11</v>
      </c>
      <c r="D43" s="21"/>
      <c r="E43" s="21"/>
      <c r="F43" s="21"/>
      <c r="G43" s="50"/>
    </row>
    <row r="44" spans="2:7" ht="16.5" customHeight="1" x14ac:dyDescent="0.2">
      <c r="B44" s="67"/>
      <c r="C44" s="36" t="s">
        <v>14</v>
      </c>
      <c r="D44" s="21"/>
      <c r="E44" s="21">
        <v>1</v>
      </c>
      <c r="F44" s="21">
        <v>2</v>
      </c>
      <c r="G44" s="50"/>
    </row>
    <row r="45" spans="2:7" ht="28.5" customHeight="1" x14ac:dyDescent="0.2">
      <c r="B45" s="67"/>
      <c r="C45" s="36" t="s">
        <v>15</v>
      </c>
      <c r="D45" s="21"/>
      <c r="E45" s="21"/>
      <c r="F45" s="21"/>
      <c r="G45" s="50"/>
    </row>
    <row r="46" spans="2:7" ht="18" customHeight="1" x14ac:dyDescent="0.2">
      <c r="B46" s="68"/>
      <c r="C46" s="36" t="s">
        <v>10</v>
      </c>
      <c r="D46" s="21"/>
      <c r="E46" s="21"/>
      <c r="F46" s="21"/>
      <c r="G46" s="50"/>
    </row>
    <row r="47" spans="2:7" ht="42" customHeight="1" x14ac:dyDescent="0.2">
      <c r="B47" s="39" t="s">
        <v>36</v>
      </c>
      <c r="C47" s="14" t="s">
        <v>40</v>
      </c>
      <c r="D47" s="22"/>
      <c r="E47" s="22"/>
      <c r="F47" s="22"/>
      <c r="G47" s="44" t="s">
        <v>39</v>
      </c>
    </row>
    <row r="48" spans="2:7" ht="18" customHeight="1" x14ac:dyDescent="0.2">
      <c r="B48" s="16"/>
      <c r="C48" s="17" t="s">
        <v>3</v>
      </c>
      <c r="D48" s="7">
        <f>SUM(D50:D53)</f>
        <v>0</v>
      </c>
      <c r="E48" s="7">
        <f t="shared" ref="E48:F48" si="7">SUM(E50:E53)</f>
        <v>110</v>
      </c>
      <c r="F48" s="7">
        <f t="shared" si="7"/>
        <v>125</v>
      </c>
      <c r="G48" s="48"/>
    </row>
    <row r="49" spans="2:9" ht="18" customHeight="1" x14ac:dyDescent="0.2">
      <c r="B49" s="66"/>
      <c r="C49" s="37" t="s">
        <v>4</v>
      </c>
      <c r="D49" s="6"/>
      <c r="E49" s="6"/>
      <c r="F49" s="6"/>
      <c r="G49" s="49"/>
    </row>
    <row r="50" spans="2:9" ht="30" customHeight="1" x14ac:dyDescent="0.2">
      <c r="B50" s="67"/>
      <c r="C50" s="36" t="s">
        <v>11</v>
      </c>
      <c r="D50" s="21"/>
      <c r="E50" s="21">
        <v>10</v>
      </c>
      <c r="F50" s="21">
        <v>25</v>
      </c>
      <c r="G50" s="50"/>
    </row>
    <row r="51" spans="2:9" ht="18.75" customHeight="1" x14ac:dyDescent="0.2">
      <c r="B51" s="67"/>
      <c r="C51" s="36" t="s">
        <v>14</v>
      </c>
      <c r="D51" s="21"/>
      <c r="E51" s="21"/>
      <c r="F51" s="21"/>
      <c r="G51" s="50"/>
    </row>
    <row r="52" spans="2:9" ht="27" customHeight="1" x14ac:dyDescent="0.2">
      <c r="B52" s="67"/>
      <c r="C52" s="36" t="s">
        <v>15</v>
      </c>
      <c r="D52" s="21"/>
      <c r="E52" s="21">
        <v>100</v>
      </c>
      <c r="F52" s="21">
        <v>100</v>
      </c>
      <c r="G52" s="50"/>
    </row>
    <row r="53" spans="2:9" ht="18" customHeight="1" x14ac:dyDescent="0.2">
      <c r="B53" s="68"/>
      <c r="C53" s="36" t="s">
        <v>10</v>
      </c>
      <c r="D53" s="21"/>
      <c r="E53" s="21"/>
      <c r="F53" s="21"/>
      <c r="G53" s="50"/>
    </row>
    <row r="54" spans="2:9" ht="26.25" customHeight="1" x14ac:dyDescent="0.2">
      <c r="B54" s="25"/>
      <c r="C54" s="34" t="s">
        <v>18</v>
      </c>
      <c r="D54" s="35">
        <f>+D28+D23+D12+D7+D34+D41+D48+D17</f>
        <v>2189.1</v>
      </c>
      <c r="E54" s="35">
        <f>+E28+E23+E12+E7+E34+E41+E48</f>
        <v>2302.1999999999998</v>
      </c>
      <c r="F54" s="35">
        <f>+F28+F23+F34+F41+F48+F12+F7</f>
        <v>2355.1</v>
      </c>
      <c r="G54" s="51"/>
    </row>
    <row r="55" spans="2:9" ht="15.75" customHeight="1" x14ac:dyDescent="0.2">
      <c r="B55" s="19"/>
      <c r="C55" s="18" t="s">
        <v>5</v>
      </c>
      <c r="D55" s="5"/>
      <c r="E55" s="5">
        <f>+E52+E50+E44+E37</f>
        <v>131</v>
      </c>
      <c r="F55" s="5">
        <f>+F52+F50+F44+F37</f>
        <v>157</v>
      </c>
      <c r="G55" s="52"/>
    </row>
    <row r="56" spans="2:9" ht="31.5" customHeight="1" x14ac:dyDescent="0.2">
      <c r="B56" s="19"/>
      <c r="C56" s="18" t="s">
        <v>6</v>
      </c>
      <c r="D56" s="5">
        <v>696.2</v>
      </c>
      <c r="E56" s="5">
        <f>+E54-D54</f>
        <v>113.09999999999991</v>
      </c>
      <c r="F56" s="5">
        <f>+F54-E54</f>
        <v>52.900000000000091</v>
      </c>
      <c r="G56" s="52"/>
    </row>
    <row r="57" spans="2:9" x14ac:dyDescent="0.2">
      <c r="C57" s="4"/>
    </row>
    <row r="58" spans="2:9" ht="13.15" customHeight="1" x14ac:dyDescent="0.2">
      <c r="B58" s="64" t="s">
        <v>12</v>
      </c>
      <c r="C58" s="64"/>
      <c r="D58" s="64"/>
      <c r="E58" s="64"/>
      <c r="F58" s="64"/>
      <c r="G58" s="64"/>
      <c r="H58" s="20"/>
      <c r="I58" s="20"/>
    </row>
    <row r="59" spans="2:9" ht="18" customHeight="1" x14ac:dyDescent="0.2">
      <c r="B59" s="64" t="s">
        <v>13</v>
      </c>
      <c r="C59" s="64"/>
      <c r="D59" s="64"/>
      <c r="E59" s="64"/>
      <c r="F59" s="64"/>
      <c r="G59" s="64"/>
      <c r="H59" s="20"/>
      <c r="I59" s="20"/>
    </row>
    <row r="60" spans="2:9" x14ac:dyDescent="0.2">
      <c r="B60" s="65" t="s">
        <v>17</v>
      </c>
      <c r="C60" s="65"/>
      <c r="D60" s="65"/>
      <c r="E60" s="65"/>
      <c r="F60" s="65"/>
      <c r="G60" s="65"/>
    </row>
    <row r="61" spans="2:9" x14ac:dyDescent="0.2">
      <c r="B61" s="1" t="s">
        <v>16</v>
      </c>
    </row>
    <row r="63" spans="2:9" x14ac:dyDescent="0.2">
      <c r="B63" s="54" t="s">
        <v>51</v>
      </c>
      <c r="C63" s="55">
        <v>2024</v>
      </c>
      <c r="D63" s="55">
        <v>2025</v>
      </c>
      <c r="E63" s="55">
        <v>2026</v>
      </c>
    </row>
    <row r="64" spans="2:9" ht="36" x14ac:dyDescent="0.2">
      <c r="B64" s="56" t="s">
        <v>3</v>
      </c>
      <c r="C64" s="57">
        <f>+C66+C67+C68+C69+C70+C71</f>
        <v>2189.1</v>
      </c>
      <c r="D64" s="57">
        <f>+D66+D67+D68+D69+D70+D71</f>
        <v>2302.2000000000003</v>
      </c>
      <c r="E64" s="57">
        <f>+E66+E67+E68+E69+E70+E71</f>
        <v>2355.1</v>
      </c>
    </row>
    <row r="65" spans="2:5" x14ac:dyDescent="0.2">
      <c r="B65" s="58" t="s">
        <v>4</v>
      </c>
      <c r="C65" s="59"/>
      <c r="D65" s="59"/>
      <c r="E65" s="59"/>
    </row>
    <row r="66" spans="2:5" ht="48" x14ac:dyDescent="0.2">
      <c r="B66" s="60" t="s">
        <v>11</v>
      </c>
      <c r="C66" s="61">
        <f>+D9+D14+D25+D30</f>
        <v>1613.1</v>
      </c>
      <c r="D66" s="61">
        <f>+E9+E14+E25+E30+E50</f>
        <v>1685.4</v>
      </c>
      <c r="E66" s="61">
        <f>+F9+F14+F25+F30+F50</f>
        <v>1703.3</v>
      </c>
    </row>
    <row r="67" spans="2:5" ht="24" x14ac:dyDescent="0.2">
      <c r="B67" s="60" t="s">
        <v>52</v>
      </c>
      <c r="C67" s="61"/>
      <c r="D67" s="61"/>
      <c r="E67" s="61"/>
    </row>
    <row r="68" spans="2:5" ht="48" x14ac:dyDescent="0.2">
      <c r="B68" s="60" t="s">
        <v>10</v>
      </c>
      <c r="C68" s="61">
        <f>+D10+D20+D26+D31+D15</f>
        <v>576</v>
      </c>
      <c r="D68" s="61">
        <f t="shared" ref="D68:E68" si="8">+E10+E20+E26+E31+E15</f>
        <v>495.8</v>
      </c>
      <c r="E68" s="61">
        <f t="shared" si="8"/>
        <v>519.79999999999995</v>
      </c>
    </row>
    <row r="69" spans="2:5" x14ac:dyDescent="0.2">
      <c r="B69" s="60" t="s">
        <v>53</v>
      </c>
      <c r="C69" s="61"/>
      <c r="D69" s="61"/>
      <c r="E69" s="61"/>
    </row>
    <row r="70" spans="2:5" ht="36" x14ac:dyDescent="0.2">
      <c r="B70" s="60" t="s">
        <v>14</v>
      </c>
      <c r="C70" s="61"/>
      <c r="D70" s="61">
        <f>+E37+E44</f>
        <v>21</v>
      </c>
      <c r="E70" s="61">
        <f>+F37+F44</f>
        <v>32</v>
      </c>
    </row>
    <row r="71" spans="2:5" ht="48" x14ac:dyDescent="0.2">
      <c r="B71" s="62" t="s">
        <v>15</v>
      </c>
      <c r="C71" s="61"/>
      <c r="D71" s="61">
        <f>+E52+E45+E38</f>
        <v>100</v>
      </c>
      <c r="E71" s="61">
        <f>+F52+F45+F38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80160BAF-9468-40D4-8FD7-187B1FF513EA}" fitToPage="1" topLeftCell="B1">
      <selection activeCell="H51" sqref="H5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9">
    <mergeCell ref="B2:G2"/>
    <mergeCell ref="B59:G59"/>
    <mergeCell ref="B60:G60"/>
    <mergeCell ref="B58:G58"/>
    <mergeCell ref="B24:B26"/>
    <mergeCell ref="B29:B31"/>
    <mergeCell ref="B35:B39"/>
    <mergeCell ref="B42:B46"/>
    <mergeCell ref="B49:B53"/>
  </mergeCells>
  <pageMargins left="0.39370078740157483" right="0.39370078740157483" top="0.59055118110236227" bottom="0.59055118110236227" header="0" footer="0"/>
  <pageSetup paperSize="9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71.6" customHeight="1" x14ac:dyDescent="0.2">
      <c r="B2" s="3" t="s">
        <v>20</v>
      </c>
    </row>
    <row r="3" spans="2:2" ht="210.6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9.45" customHeight="1" x14ac:dyDescent="0.2">
      <c r="B7" s="2" t="s">
        <v>25</v>
      </c>
    </row>
    <row r="8" spans="2:2" ht="108.75" customHeight="1" x14ac:dyDescent="0.2">
      <c r="B8" s="41" t="s">
        <v>26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2024-02-10T11:54:02Z</cp:lastPrinted>
  <dcterms:created xsi:type="dcterms:W3CDTF">2023-07-11T10:34:54Z</dcterms:created>
  <dcterms:modified xsi:type="dcterms:W3CDTF">2024-02-10T12:02:31Z</dcterms:modified>
</cp:coreProperties>
</file>