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00BA51CA-0EFE-47D0-87DB-50CFEDF03A2A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6 programa 3 lentelė" sheetId="1" r:id="rId1"/>
    <sheet name="Lėšų atmintinė" sheetId="2" state="hidden" r:id="rId2"/>
  </sheets>
  <calcPr calcId="191029"/>
  <customWorkbookViews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8" i="1"/>
  <c r="E76" i="1"/>
  <c r="D76" i="1"/>
  <c r="D81" i="1"/>
  <c r="D80" i="1"/>
  <c r="D78" i="1"/>
  <c r="C81" i="1"/>
  <c r="C80" i="1"/>
  <c r="C78" i="1"/>
  <c r="C76" i="1"/>
  <c r="F65" i="1"/>
  <c r="E65" i="1"/>
  <c r="C74" i="1" l="1"/>
  <c r="E74" i="1"/>
  <c r="D74" i="1"/>
  <c r="F51" i="1"/>
  <c r="E51" i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E64" i="1" s="1"/>
  <c r="F7" i="1"/>
  <c r="D7" i="1"/>
  <c r="F64" i="1" l="1"/>
  <c r="F66" i="1" s="1"/>
  <c r="D64" i="1"/>
  <c r="E66" i="1" s="1"/>
</calcChain>
</file>

<file path=xl/sharedStrings.xml><?xml version="1.0" encoding="utf-8"?>
<sst xmlns="http://schemas.openxmlformats.org/spreadsheetml/2006/main" count="110" uniqueCount="59">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</sst>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7.xml"/><Relationship Id="rId21" Type="http://schemas.openxmlformats.org/officeDocument/2006/relationships/revisionLog" Target="revisionLog12.xml"/><Relationship Id="rId25" Type="http://schemas.openxmlformats.org/officeDocument/2006/relationships/revisionLog" Target="revisionLog16.xml"/><Relationship Id="rId29" Type="http://schemas.openxmlformats.org/officeDocument/2006/relationships/revisionLog" Target="revisionLog20.xml"/><Relationship Id="rId24" Type="http://schemas.openxmlformats.org/officeDocument/2006/relationships/revisionLog" Target="revisionLog15.xml"/><Relationship Id="rId28" Type="http://schemas.openxmlformats.org/officeDocument/2006/relationships/revisionLog" Target="revisionLog19.xml"/><Relationship Id="rId23" Type="http://schemas.openxmlformats.org/officeDocument/2006/relationships/revisionLog" Target="revisionLog14.xml"/><Relationship Id="rId31" Type="http://schemas.openxmlformats.org/officeDocument/2006/relationships/revisionLog" Target="revisionLog1.xml"/><Relationship Id="rId30" Type="http://schemas.openxmlformats.org/officeDocument/2006/relationships/revisionLog" Target="revisionLog21.xml"/><Relationship Id="rId22" Type="http://schemas.openxmlformats.org/officeDocument/2006/relationships/revisionLog" Target="revisionLog13.xml"/><Relationship Id="rId27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2646DF-953B-4C2E-95AA-CFF266D31828}" diskRevisions="1" revisionId="183" version="4" preserveHistory="15">
  <header guid="{7199C975-EAE5-44F0-9278-59926D39F4FA}" dateTime="2024-01-29T11:05:54" maxSheetId="3" userName="Indrė Butenienė" r:id="rId21" minRId="154" maxRId="176">
    <sheetIdMap count="2">
      <sheetId val="1"/>
      <sheetId val="2"/>
    </sheetIdMap>
  </header>
  <header guid="{91639FAF-B3AC-4389-AB9D-2165649AF75D}" dateTime="2024-01-29T11:06:39" maxSheetId="3" userName="Indrė Butenienė" r:id="rId22" minRId="177" maxRId="181">
    <sheetIdMap count="2">
      <sheetId val="1"/>
      <sheetId val="2"/>
    </sheetIdMap>
  </header>
  <header guid="{A0D7BC0F-8B9D-4000-8FAD-CE7868DD183E}" dateTime="2024-01-30T14:46:57" maxSheetId="3" userName="Migle Brazeniene" r:id="rId23">
    <sheetIdMap count="2">
      <sheetId val="1"/>
      <sheetId val="2"/>
    </sheetIdMap>
  </header>
  <header guid="{04A16559-D54A-452A-BBA6-2F8A5AA8E703}" dateTime="2024-01-30T14:48:26" maxSheetId="3" userName="Migle Brazeniene" r:id="rId24" minRId="182">
    <sheetIdMap count="2">
      <sheetId val="1"/>
      <sheetId val="2"/>
    </sheetIdMap>
  </header>
  <header guid="{3BB7DB30-63E1-4FAD-AC55-4B1EFF9D6E3E}" dateTime="2024-01-30T15:00:32" maxSheetId="3" userName="Migle Brazeniene" r:id="rId25">
    <sheetIdMap count="2">
      <sheetId val="1"/>
      <sheetId val="2"/>
    </sheetIdMap>
  </header>
  <header guid="{2CAC4274-38CE-4CBE-AF4E-90252CCD32BA}" dateTime="2024-01-30T17:28:17" maxSheetId="3" userName="Migle Brazeniene" r:id="rId26">
    <sheetIdMap count="2">
      <sheetId val="1"/>
      <sheetId val="2"/>
    </sheetIdMap>
  </header>
  <header guid="{3125705B-93AC-42EB-B04E-3437196BC908}" dateTime="2024-01-31T08:22:33" maxSheetId="3" userName="Migle Brazeniene" r:id="rId27" minRId="183">
    <sheetIdMap count="2">
      <sheetId val="1"/>
      <sheetId val="2"/>
    </sheetIdMap>
  </header>
  <header guid="{13E2683A-9FC3-47AC-918D-313E753A8101}" dateTime="2024-01-31T09:49:21" maxSheetId="3" userName="Migle Brazeniene" r:id="rId28">
    <sheetIdMap count="2">
      <sheetId val="1"/>
      <sheetId val="2"/>
    </sheetIdMap>
  </header>
  <header guid="{DBCEC53C-C852-4649-A368-00CC89046D0D}" dateTime="2024-02-06T19:55:38" maxSheetId="3" userName="Sarune Drobuzaite" r:id="rId29">
    <sheetIdMap count="2">
      <sheetId val="1"/>
      <sheetId val="2"/>
    </sheetIdMap>
  </header>
  <header guid="{40C31035-B12B-44BD-ADCF-2336AD4FFBC8}" dateTime="2024-02-06T20:01:36" maxSheetId="3" userName="Sarune Drobuzaite" r:id="rId30">
    <sheetIdMap count="2">
      <sheetId val="1"/>
      <sheetId val="2"/>
    </sheetIdMap>
  </header>
  <header guid="{3D2646DF-953B-4C2E-95AA-CFF266D31828}" dateTime="2024-02-07T09:02:14" maxSheetId="3" userName="user" r:id="rId3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1" odxf="1" dxf="1">
    <nc r="B7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" sId="1" odxf="1" dxf="1">
    <nc r="C7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" sId="1" odxf="1" dxf="1">
    <nc r="D7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" sId="1" odxf="1" dxf="1">
    <nc r="E7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" sId="1" odxf="1" dxf="1">
    <nc r="B7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" sId="1" odxf="1" dxf="1">
    <nc r="C74">
      <f>+C76+C77+C78+C79+C80+C81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" sId="1" odxf="1" dxf="1">
    <nc r="D74">
      <f>+D76+D77+D78+D79+D80+D81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" sId="1" odxf="1" dxf="1">
    <nc r="E74">
      <f>+E76+E77+E78+E79+E80+E81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" sId="1" odxf="1" dxf="1">
    <nc r="B7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" sId="1" odxf="1" dxf="1">
    <nc r="B7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" sId="1" odxf="1" dxf="1">
    <nc r="B7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" sId="1" odxf="1" dxf="1">
    <nc r="B7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" sId="1" odxf="1" dxf="1">
    <nc r="B7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" sId="1" odxf="1" dxf="1">
    <nc r="B8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" sId="1" odxf="1" dxf="1">
    <nc r="B8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" sId="1">
    <nc r="C76">
      <f>+D9+D14+D21+D34+D60</f>
    </nc>
  </rcc>
  <rcc rId="170" sId="1">
    <nc r="C78">
      <f>+D10+D17+D23+D29+D35+D42+D49+D56+D63</f>
    </nc>
  </rcc>
  <rcc rId="171" sId="1">
    <nc r="C80">
      <f>+D15+D22+D28</f>
    </nc>
  </rcc>
  <rcc rId="172" sId="1">
    <nc r="C81">
      <f>+D62+D55+D48+D41</f>
    </nc>
  </rcc>
  <rcc rId="173" sId="1">
    <nc r="D76">
      <f>+E9+E14+E21+E34+E60</f>
    </nc>
  </rcc>
  <rcc rId="174" sId="1">
    <nc r="D78">
      <f>+E10+E17+E23+E29+E35+E42+E49+E56+E63</f>
    </nc>
  </rcc>
  <rcc rId="175" sId="1">
    <nc r="D80">
      <f>+E15+E22+E28</f>
    </nc>
  </rcc>
  <rcc rId="176" sId="1">
    <nc r="D81">
      <f>+E62+E55+E48+E41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">
    <oc r="D76">
      <f>+E9+E14+E21+E34+E60</f>
    </oc>
    <nc r="D76">
      <f>+E9+E14+E21+E34+E60+E39+E46</f>
    </nc>
  </rcc>
  <rcc rId="178" sId="1">
    <nc r="E76">
      <f>+F9+F14+F21+F34+F60+F39+F46</f>
    </nc>
  </rcc>
  <rcc rId="179" sId="1">
    <nc r="E78">
      <f>+F10+F17+F23+F29+F35+F42+F49+F56+F63</f>
    </nc>
  </rcc>
  <rcc rId="180" sId="1">
    <nc r="E80">
      <f>+F15+F22+F28</f>
    </nc>
  </rcc>
  <rcc rId="181" sId="1">
    <nc r="E81">
      <f>+F62+F55+F48+F41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1">
    <nc r="G57" t="inlineStr">
      <is>
        <t>2.4.1.1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8" start="0" length="0">
      <dxf>
        <numFmt numFmtId="164" formatCode="0.0"/>
      </dxf>
    </rfmt>
    <rfmt sheetId="1" sqref="H36" start="0" length="0">
      <dxf>
        <fill>
          <patternFill patternType="solid">
            <bgColor theme="0"/>
          </patternFill>
        </fill>
      </dxf>
    </rfmt>
    <rfmt sheetId="1" sqref="H6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69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D086E9F3-036C-49E9-9F6D-B5B10EAADD5A}" action="delete"/>
  <rcv guid="{D086E9F3-036C-49E9-9F6D-B5B10EAADD5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CBF137E-10C7-41A2-9031-D7B4E8B7D2F0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CBF137E-10C7-41A2-9031-D7B4E8B7D2F0}" action="delete"/>
  <rcv guid="{5CBF137E-10C7-41A2-9031-D7B4E8B7D2F0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3D2646DF-953B-4C2E-95AA-CFF266D31828}" name="user" id="-882787262" dateTime="2024-02-07T16:22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1"/>
  <sheetViews>
    <sheetView tabSelected="1" topLeftCell="B64" zoomScaleNormal="100" workbookViewId="0">
      <selection activeCell="N11" sqref="N1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5" t="s">
        <v>21</v>
      </c>
      <c r="C2" s="65"/>
      <c r="D2" s="65"/>
      <c r="E2" s="65"/>
      <c r="F2" s="65"/>
      <c r="G2" s="6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>
        <f>SUM(D9:D10)</f>
        <v>110.9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>
        <v>80.400000000000006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>
        <f>SUM(D14:D17)</f>
        <v>197.6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">
        <v>15.2</v>
      </c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182.4</v>
      </c>
      <c r="E15" s="6">
        <v>189.2</v>
      </c>
      <c r="F15" s="6">
        <v>191.2</v>
      </c>
      <c r="G15" s="50"/>
    </row>
    <row r="16" spans="2:7" ht="19.5" customHeight="1" x14ac:dyDescent="0.2">
      <c r="B16" s="71"/>
      <c r="C16" s="37" t="s">
        <v>18</v>
      </c>
      <c r="D16" s="6"/>
      <c r="E16" s="6"/>
      <c r="F16" s="6"/>
      <c r="G16" s="50"/>
    </row>
    <row r="17" spans="2:7" ht="16.5" customHeight="1" x14ac:dyDescent="0.2">
      <c r="B17" s="72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233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66"/>
      <c r="C20" s="38" t="s">
        <v>4</v>
      </c>
      <c r="D20" s="6"/>
      <c r="E20" s="6"/>
      <c r="F20" s="6"/>
      <c r="G20" s="52"/>
    </row>
    <row r="21" spans="2:7" ht="27.75" customHeight="1" x14ac:dyDescent="0.2">
      <c r="B21" s="67"/>
      <c r="C21" s="37" t="s">
        <v>11</v>
      </c>
      <c r="D21" s="22">
        <v>3.9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67"/>
      <c r="C22" s="37" t="s">
        <v>14</v>
      </c>
      <c r="D22" s="22">
        <v>229.1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68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96.6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66"/>
      <c r="C26" s="38" t="s">
        <v>4</v>
      </c>
      <c r="D26" s="6"/>
      <c r="E26" s="6"/>
      <c r="F26" s="6"/>
      <c r="G26" s="52"/>
    </row>
    <row r="27" spans="2:7" ht="31.9" customHeight="1" x14ac:dyDescent="0.2">
      <c r="B27" s="67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67"/>
      <c r="C28" s="37" t="s">
        <v>14</v>
      </c>
      <c r="D28" s="22">
        <v>96.6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68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15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66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67"/>
      <c r="C34" s="37" t="s">
        <v>11</v>
      </c>
      <c r="D34" s="22">
        <v>15</v>
      </c>
      <c r="E34" s="22">
        <v>15.6</v>
      </c>
      <c r="F34" s="22">
        <v>15.8</v>
      </c>
      <c r="G34" s="53"/>
    </row>
    <row r="35" spans="2:7" ht="16.149999999999999" customHeight="1" x14ac:dyDescent="0.2">
      <c r="B35" s="68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66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67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67"/>
      <c r="C40" s="37" t="s">
        <v>14</v>
      </c>
      <c r="D40" s="22"/>
      <c r="E40" s="21"/>
      <c r="F40" s="22"/>
      <c r="G40" s="53"/>
    </row>
    <row r="41" spans="2:7" ht="25.5" customHeight="1" x14ac:dyDescent="0.2">
      <c r="B41" s="67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68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/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66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67"/>
      <c r="C46" s="37" t="s">
        <v>11</v>
      </c>
      <c r="D46" s="22"/>
      <c r="E46" s="22">
        <v>19.5</v>
      </c>
      <c r="F46" s="22">
        <v>19.5</v>
      </c>
      <c r="G46" s="53"/>
    </row>
    <row r="47" spans="2:7" ht="16.149999999999999" customHeight="1" x14ac:dyDescent="0.2">
      <c r="B47" s="67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67"/>
      <c r="C48" s="37" t="s">
        <v>15</v>
      </c>
      <c r="D48" s="22"/>
      <c r="E48" s="22">
        <v>110.7</v>
      </c>
      <c r="F48" s="22">
        <v>110.6</v>
      </c>
      <c r="G48" s="53"/>
    </row>
    <row r="49" spans="2:7" ht="16.149999999999999" customHeight="1" x14ac:dyDescent="0.2">
      <c r="B49" s="68"/>
      <c r="C49" s="37" t="s">
        <v>10</v>
      </c>
      <c r="D49" s="22"/>
      <c r="E49" s="22"/>
      <c r="F49" s="22"/>
      <c r="G49" s="53"/>
    </row>
    <row r="50" spans="2:7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7" ht="16.149999999999999" customHeight="1" x14ac:dyDescent="0.2">
      <c r="B51" s="16"/>
      <c r="C51" s="17" t="s">
        <v>3</v>
      </c>
      <c r="D51" s="7"/>
      <c r="E51" s="7">
        <f>SUM(E53:E56)</f>
        <v>5</v>
      </c>
      <c r="F51" s="7">
        <f>SUM(F53:F56)</f>
        <v>0</v>
      </c>
      <c r="G51" s="51"/>
    </row>
    <row r="52" spans="2:7" ht="16.149999999999999" customHeight="1" x14ac:dyDescent="0.2">
      <c r="B52" s="66"/>
      <c r="C52" s="38" t="s">
        <v>4</v>
      </c>
      <c r="D52" s="6"/>
      <c r="E52" s="6"/>
      <c r="F52" s="6"/>
      <c r="G52" s="52"/>
    </row>
    <row r="53" spans="2:7" ht="16.149999999999999" customHeight="1" x14ac:dyDescent="0.2">
      <c r="B53" s="67"/>
      <c r="C53" s="37" t="s">
        <v>11</v>
      </c>
      <c r="D53" s="22"/>
      <c r="E53" s="22"/>
      <c r="F53" s="22"/>
      <c r="G53" s="53"/>
    </row>
    <row r="54" spans="2:7" ht="16.149999999999999" customHeight="1" x14ac:dyDescent="0.2">
      <c r="B54" s="67"/>
      <c r="C54" s="37" t="s">
        <v>14</v>
      </c>
      <c r="D54" s="22"/>
      <c r="E54" s="22"/>
      <c r="F54" s="22"/>
      <c r="G54" s="53"/>
    </row>
    <row r="55" spans="2:7" ht="16.149999999999999" customHeight="1" x14ac:dyDescent="0.2">
      <c r="B55" s="67"/>
      <c r="C55" s="37" t="s">
        <v>15</v>
      </c>
      <c r="D55" s="22"/>
      <c r="E55" s="22">
        <v>5</v>
      </c>
      <c r="F55" s="22"/>
      <c r="G55" s="53"/>
    </row>
    <row r="56" spans="2:7" ht="16.149999999999999" customHeight="1" x14ac:dyDescent="0.2">
      <c r="B56" s="68"/>
      <c r="C56" s="37" t="s">
        <v>10</v>
      </c>
      <c r="D56" s="22"/>
      <c r="E56" s="22"/>
      <c r="F56" s="22"/>
      <c r="G56" s="53"/>
    </row>
    <row r="57" spans="2:7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7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7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7" ht="31.15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7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7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7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7" ht="26.25" customHeight="1" x14ac:dyDescent="0.2">
      <c r="B64" s="26"/>
      <c r="C64" s="35" t="s">
        <v>20</v>
      </c>
      <c r="D64" s="36">
        <f>+D7+D12+D19+D25+D32+D58+D37+D44+D51</f>
        <v>654.20000000000005</v>
      </c>
      <c r="E64" s="36">
        <f>+E7+E12+E19+E25+E32+E58+E37+E44+E51</f>
        <v>1177.4000000000001</v>
      </c>
      <c r="F64" s="36">
        <f>+F7+F12+F19+F25+F32+F58+F37+F44+F51</f>
        <v>2234.7999999999997</v>
      </c>
      <c r="G64" s="54"/>
    </row>
    <row r="65" spans="2:8" ht="15.75" customHeight="1" x14ac:dyDescent="0.2">
      <c r="B65" s="19"/>
      <c r="C65" s="18" t="s">
        <v>5</v>
      </c>
      <c r="D65" s="5"/>
      <c r="E65" s="5">
        <f>E48+E46+E41+E39</f>
        <v>494.9</v>
      </c>
      <c r="F65" s="5">
        <f>+F48+F46+F41+F39</f>
        <v>1530.1</v>
      </c>
      <c r="G65" s="55"/>
    </row>
    <row r="66" spans="2:8" ht="31.5" customHeight="1" x14ac:dyDescent="0.2">
      <c r="B66" s="19"/>
      <c r="C66" s="18" t="s">
        <v>6</v>
      </c>
      <c r="D66" s="5">
        <v>86.7</v>
      </c>
      <c r="E66" s="5">
        <f>+E64-D64</f>
        <v>523.20000000000005</v>
      </c>
      <c r="F66" s="5">
        <f>+F64-E64</f>
        <v>1057.3999999999996</v>
      </c>
      <c r="G66" s="55"/>
    </row>
    <row r="67" spans="2:8" x14ac:dyDescent="0.2">
      <c r="C67" s="4"/>
    </row>
    <row r="68" spans="2:8" ht="13.15" customHeight="1" x14ac:dyDescent="0.2">
      <c r="B68" s="69" t="s">
        <v>12</v>
      </c>
      <c r="C68" s="69"/>
      <c r="D68" s="69"/>
      <c r="E68" s="69"/>
      <c r="F68" s="69"/>
      <c r="G68" s="69"/>
      <c r="H68" s="20"/>
    </row>
    <row r="69" spans="2:8" ht="18" customHeight="1" x14ac:dyDescent="0.2">
      <c r="B69" s="69" t="s">
        <v>13</v>
      </c>
      <c r="C69" s="69"/>
      <c r="D69" s="69"/>
      <c r="E69" s="69"/>
      <c r="F69" s="69"/>
      <c r="G69" s="69"/>
      <c r="H69" s="20"/>
    </row>
    <row r="70" spans="2:8" x14ac:dyDescent="0.2">
      <c r="B70" s="70" t="s">
        <v>17</v>
      </c>
      <c r="C70" s="70"/>
      <c r="D70" s="70"/>
      <c r="E70" s="70"/>
      <c r="F70" s="70"/>
      <c r="G70" s="70"/>
    </row>
    <row r="71" spans="2:8" x14ac:dyDescent="0.2">
      <c r="B71" s="1" t="s">
        <v>16</v>
      </c>
    </row>
    <row r="73" spans="2:8" x14ac:dyDescent="0.2">
      <c r="B73" s="56" t="s">
        <v>56</v>
      </c>
      <c r="C73" s="57">
        <v>2024</v>
      </c>
      <c r="D73" s="57">
        <v>2025</v>
      </c>
      <c r="E73" s="57">
        <v>2026</v>
      </c>
    </row>
    <row r="74" spans="2:8" ht="36" x14ac:dyDescent="0.2">
      <c r="B74" s="58" t="s">
        <v>3</v>
      </c>
      <c r="C74" s="59">
        <f>+C76+C77+C78+C79+C80+C81</f>
        <v>654.20000000000005</v>
      </c>
      <c r="D74" s="59">
        <f>+D76+D77+D78+D79+D80+D81</f>
        <v>1177.4000000000001</v>
      </c>
      <c r="E74" s="59">
        <f>+E76+E77+E78+E79+E80+E81</f>
        <v>2234.7999999999997</v>
      </c>
    </row>
    <row r="75" spans="2:8" x14ac:dyDescent="0.2">
      <c r="B75" s="60" t="s">
        <v>4</v>
      </c>
      <c r="C75" s="61"/>
      <c r="D75" s="61"/>
      <c r="E75" s="61"/>
    </row>
    <row r="76" spans="2:8" ht="48" x14ac:dyDescent="0.2">
      <c r="B76" s="62" t="s">
        <v>11</v>
      </c>
      <c r="C76" s="63">
        <f>+D9+D14+D21+D34+D60</f>
        <v>115.00000000000001</v>
      </c>
      <c r="D76" s="63">
        <f>+E9+E14+E21+E34+E60+E39+E46</f>
        <v>203.1</v>
      </c>
      <c r="E76" s="63">
        <f>+F9+F14+F21+F34+F60+F39+F46</f>
        <v>339.7</v>
      </c>
    </row>
    <row r="77" spans="2:8" ht="24" x14ac:dyDescent="0.2">
      <c r="B77" s="62" t="s">
        <v>57</v>
      </c>
      <c r="C77" s="63"/>
      <c r="D77" s="63"/>
      <c r="E77" s="63"/>
    </row>
    <row r="78" spans="2:8" ht="14.45" customHeight="1" x14ac:dyDescent="0.2">
      <c r="B78" s="62" t="s">
        <v>10</v>
      </c>
      <c r="C78" s="63">
        <f>+D10+D17+D23+D29+D35+D42+D49+D56+D63</f>
        <v>30.5</v>
      </c>
      <c r="D78" s="63">
        <f>+E10+E17+E23+E29+E35+E42+E49+E56+E63</f>
        <v>31.6</v>
      </c>
      <c r="E78" s="63">
        <f>+F10+F17+F23+F29+F35+F42+F49+F56+F63</f>
        <v>31.9</v>
      </c>
    </row>
    <row r="79" spans="2:8" x14ac:dyDescent="0.2">
      <c r="B79" s="62" t="s">
        <v>58</v>
      </c>
      <c r="C79" s="63"/>
      <c r="D79" s="63"/>
      <c r="E79" s="63"/>
    </row>
    <row r="80" spans="2:8" ht="36" x14ac:dyDescent="0.2">
      <c r="B80" s="62" t="s">
        <v>14</v>
      </c>
      <c r="C80" s="63">
        <f>+D15+D22+D28</f>
        <v>508.1</v>
      </c>
      <c r="D80" s="63">
        <f>+E15+E22+E28</f>
        <v>527</v>
      </c>
      <c r="E80" s="63">
        <f>+F15+F22+F28</f>
        <v>552.59999999999991</v>
      </c>
    </row>
    <row r="81" spans="2:5" ht="48" x14ac:dyDescent="0.2">
      <c r="B81" s="64" t="s">
        <v>15</v>
      </c>
      <c r="C81" s="63">
        <f>+D62+D55+D48+D41</f>
        <v>0.6</v>
      </c>
      <c r="D81" s="63">
        <f>+E62+E55+E48+E41</f>
        <v>415.7</v>
      </c>
      <c r="E81" s="63">
        <f>+F62+F55+F48+F41</f>
        <v>1310.5999999999999</v>
      </c>
    </row>
  </sheetData>
  <customSheetViews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1D049C6-10B5-44C2-A3A2-2EC56F7C438D}" fitToPage="1" topLeftCell="B1">
      <selection activeCell="C76" sqref="C76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1">
    <mergeCell ref="B2:G2"/>
    <mergeCell ref="B26:B29"/>
    <mergeCell ref="B69:G69"/>
    <mergeCell ref="B70:G70"/>
    <mergeCell ref="B16:B17"/>
    <mergeCell ref="B20:B23"/>
    <mergeCell ref="B68:G68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2024-02-10T11:53:33Z</cp:lastPrinted>
  <dcterms:created xsi:type="dcterms:W3CDTF">2023-07-11T10:34:54Z</dcterms:created>
  <dcterms:modified xsi:type="dcterms:W3CDTF">2024-02-10T12:02:39Z</dcterms:modified>
</cp:coreProperties>
</file>