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8-29\Sprendimai\"/>
    </mc:Choice>
  </mc:AlternateContent>
  <bookViews>
    <workbookView xWindow="0" yWindow="60" windowWidth="23250" windowHeight="11700" tabRatio="447"/>
  </bookViews>
  <sheets>
    <sheet name="1 priedas" sheetId="1" r:id="rId1"/>
    <sheet name="2 priedas" sheetId="2" r:id="rId2"/>
    <sheet name="3 priedas" sheetId="3" r:id="rId3"/>
    <sheet name="4 priedas" sheetId="4" r:id="rId4"/>
  </sheets>
  <calcPr calcId="152511"/>
</workbook>
</file>

<file path=xl/calcChain.xml><?xml version="1.0" encoding="utf-8"?>
<calcChain xmlns="http://schemas.openxmlformats.org/spreadsheetml/2006/main">
  <c r="E16" i="4" l="1"/>
  <c r="E17" i="4"/>
  <c r="E18" i="4"/>
  <c r="E19" i="4"/>
  <c r="E20" i="4"/>
  <c r="E21" i="4"/>
  <c r="E22" i="4"/>
  <c r="E23" i="4"/>
  <c r="E24" i="4"/>
  <c r="E25" i="4"/>
  <c r="E26" i="4"/>
  <c r="E27" i="4"/>
  <c r="E35" i="4"/>
  <c r="E38" i="4"/>
  <c r="E39" i="4"/>
  <c r="E41" i="4"/>
  <c r="E42" i="4"/>
  <c r="E43" i="4"/>
  <c r="E44" i="4"/>
  <c r="E45" i="4"/>
  <c r="E46" i="4"/>
  <c r="E47" i="4"/>
  <c r="E49" i="4"/>
  <c r="E50" i="4"/>
  <c r="E51" i="4"/>
  <c r="E52" i="4"/>
  <c r="E53" i="4"/>
  <c r="E54" i="4"/>
  <c r="E55" i="4"/>
  <c r="E56" i="4"/>
  <c r="E57" i="4"/>
  <c r="E58" i="4"/>
  <c r="E59" i="4"/>
  <c r="E60" i="4"/>
  <c r="E14" i="4"/>
  <c r="E64" i="2" l="1"/>
  <c r="D64" i="2" l="1"/>
  <c r="E41" i="2"/>
  <c r="D41" i="2"/>
  <c r="D43" i="1" l="1"/>
  <c r="D47" i="1"/>
  <c r="D42" i="1" l="1"/>
  <c r="C64" i="2"/>
  <c r="C62" i="2"/>
  <c r="D59" i="2"/>
  <c r="C41" i="2"/>
  <c r="C35" i="2"/>
  <c r="C33" i="2"/>
  <c r="D62" i="2"/>
  <c r="E62" i="2"/>
  <c r="E59" i="2"/>
  <c r="E35" i="2"/>
  <c r="D35" i="2"/>
  <c r="D33" i="2"/>
  <c r="E33" i="2"/>
  <c r="D28" i="1"/>
  <c r="D17" i="1"/>
  <c r="C28" i="1"/>
  <c r="C13" i="1"/>
  <c r="C17" i="1"/>
  <c r="B13" i="1" l="1"/>
  <c r="B17" i="1"/>
  <c r="B28" i="1"/>
</calcChain>
</file>

<file path=xl/sharedStrings.xml><?xml version="1.0" encoding="utf-8"?>
<sst xmlns="http://schemas.openxmlformats.org/spreadsheetml/2006/main" count="649" uniqueCount="558">
  <si>
    <t>(tūkst.eurų)</t>
  </si>
  <si>
    <t>Pajamų pavadinimas</t>
  </si>
  <si>
    <t>Patvirtintas planas</t>
  </si>
  <si>
    <t>Patikslintas planas</t>
  </si>
  <si>
    <t>MOKESČIAI</t>
  </si>
  <si>
    <t>Pajamų ir pelno mokesčiai, iš jų:</t>
  </si>
  <si>
    <t>Gyventojų pajamų mokestis</t>
  </si>
  <si>
    <t>Turto mokesčiai, iš jų:</t>
  </si>
  <si>
    <t>Žemės mokestis</t>
  </si>
  <si>
    <t>Paveldimo turto mokestis</t>
  </si>
  <si>
    <t>Nekilnojamojo turto mokestis</t>
  </si>
  <si>
    <t>Prekių ir paslaugų mokesčiai, iš jų:</t>
  </si>
  <si>
    <t>Mokesčiai už aplinkos teršimą</t>
  </si>
  <si>
    <t>DOTACIJOS</t>
  </si>
  <si>
    <t>Dotacijos iš kitų valdžios sektoriaus subjektų, iš jų:</t>
  </si>
  <si>
    <t>Valstybinėms (valstybės perduotoms savivaldybėms)
funkcijoms atlikti</t>
  </si>
  <si>
    <t>Mokinio krepšeliui finansuoti</t>
  </si>
  <si>
    <t>Ilgalaikiam materialiajam ir nematerialiajam turtui įsigyti</t>
  </si>
  <si>
    <t>Kita tikslinė dotacija</t>
  </si>
  <si>
    <t xml:space="preserve">Dotacija savivaldybėms iš Europos Sąjungos, kitos tarptautinės finansinės paramos ir bendrojo finansavimo lėšų </t>
  </si>
  <si>
    <t>Kitos dotacijos</t>
  </si>
  <si>
    <t>KITOS PAJAMOS</t>
  </si>
  <si>
    <t>Turto pajamos, iš jų:</t>
  </si>
  <si>
    <t>Palūkanos už paskolas</t>
  </si>
  <si>
    <t>Dividendai ir kitos pelno įmokos</t>
  </si>
  <si>
    <t xml:space="preserve">Nuomos mokestis už valstybinę žemę </t>
  </si>
  <si>
    <t>Mokestis už medžiojamųjų gyvūnų išteklius</t>
  </si>
  <si>
    <t>Kiti mokesčiai už valstybinius gamtos išteklius</t>
  </si>
  <si>
    <t>Pajamos už prekes ir paslaugas, iš jų: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</si>
  <si>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</si>
  <si>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</si>
  <si>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</si>
  <si>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Valstybės rinkliavos</t>
  </si>
  <si>
    <t>Vietinės rinkliavos</t>
  </si>
  <si>
    <t>Pajamos iš baudų, konfiskuoto turto ir kitų netesybų</t>
  </si>
  <si>
    <t xml:space="preserve">Kitos neišvardytos pajamos </t>
  </si>
  <si>
    <t>MATERIALIOJO IR NEMATERIALIOJO TURTO REALIZAVIMO PAJAMOS</t>
  </si>
  <si>
    <t>Ilgalaikio materialiojo turto realizavimo pajamos, iš jų:</t>
  </si>
  <si>
    <t>Žemės realizavimo pajamos</t>
  </si>
  <si>
    <t>Pastatų ir statinių realizavimo pajamos</t>
  </si>
  <si>
    <t>Mašinų ir įrenginių realizavimo pajamos</t>
  </si>
  <si>
    <t>IŠ VISO PAJAMŲ</t>
  </si>
  <si>
    <t>____________________________________</t>
  </si>
  <si>
    <t xml:space="preserve">                                                         </t>
  </si>
  <si>
    <t>PATVIRTINTA</t>
  </si>
  <si>
    <t xml:space="preserve">                                                                                               
                                                        </t>
  </si>
  <si>
    <t>Panevėžio rajono savivaldybės tarybos</t>
  </si>
  <si>
    <t xml:space="preserve">                                                                                             </t>
  </si>
  <si>
    <t>Išlaidų ekonominės klasifikacijos kodas</t>
  </si>
  <si>
    <t>Išlaidų pavadinimas</t>
  </si>
  <si>
    <t>Iš viso</t>
  </si>
  <si>
    <t xml:space="preserve">Patvirtintas planas </t>
  </si>
  <si>
    <t xml:space="preserve">Įvykdymas 
</t>
  </si>
  <si>
    <t>2.</t>
  </si>
  <si>
    <t>IŠLAIDOS</t>
  </si>
  <si>
    <t>2.1.</t>
  </si>
  <si>
    <t>Darbo užmokestis ir socialinis draudimas</t>
  </si>
  <si>
    <t>2.1.1.1.1.1.</t>
  </si>
  <si>
    <t>Darbo užmokestis pinigais</t>
  </si>
  <si>
    <t>2.1.2.1.1.1.</t>
  </si>
  <si>
    <t>Socialinio draudimo įmokos</t>
  </si>
  <si>
    <t>2.2.</t>
  </si>
  <si>
    <t>Prekių ir paslaugų naudojimas</t>
  </si>
  <si>
    <t>2.2.1.1.1.01.</t>
  </si>
  <si>
    <t>Mitybos išlaidos</t>
  </si>
  <si>
    <t>2.2.1.1.1.02.</t>
  </si>
  <si>
    <t>2.2.1.1.1.05.</t>
  </si>
  <si>
    <t>2.2.1.1.1.06.</t>
  </si>
  <si>
    <t>Transporto išlaikymo ir transporto paslaugų įsigijmo išlaidos</t>
  </si>
  <si>
    <t>2.2.1.1.1.07.</t>
  </si>
  <si>
    <t>2.2.1.1.1.11.</t>
  </si>
  <si>
    <t>Komandiruočių išlaidos</t>
  </si>
  <si>
    <t>2.2.1.1.1.12.</t>
  </si>
  <si>
    <t>Gyvenamųjų vietovių viešojo ūkio išlaidos</t>
  </si>
  <si>
    <t>2.2.1.1.1.14.</t>
  </si>
  <si>
    <t>Materialiojo ir nematerialiojo turto nuomos išlaidos</t>
  </si>
  <si>
    <t>2.2.1.1.1.15.</t>
  </si>
  <si>
    <t>2.2.1.1.1.16.</t>
  </si>
  <si>
    <t>Kvalifikacijos kėlimo išlaidos</t>
  </si>
  <si>
    <t>2.2.1.1.1.17.</t>
  </si>
  <si>
    <t>Ekspertų ir konsultantų paslaugų įsigijimo išlaidos</t>
  </si>
  <si>
    <t>2.2.1.1.1.20.</t>
  </si>
  <si>
    <t>Komunalinių paslaugų įsigijimo išlaidos</t>
  </si>
  <si>
    <t>2.2.1.1.1.21.</t>
  </si>
  <si>
    <t>Informacinių technologijų prekių ir paslaugų įsigijimo išlaidos</t>
  </si>
  <si>
    <t>2.2.1.1.1.22.</t>
  </si>
  <si>
    <t>Reprezentacinės išlaidos</t>
  </si>
  <si>
    <t>2.2.1.1.1.30.</t>
  </si>
  <si>
    <t>Kitų prekių ir paslaugų įsigijimo išlaidos</t>
  </si>
  <si>
    <t>2.3.</t>
  </si>
  <si>
    <t>Palūkanos</t>
  </si>
  <si>
    <t>2.3.1.2.1.3.</t>
  </si>
  <si>
    <t>Savivaldybių sumokėtos palūkanos</t>
  </si>
  <si>
    <t>2.7.</t>
  </si>
  <si>
    <t>Socialinės išmokos (pašalpos)</t>
  </si>
  <si>
    <t>2.7.2.</t>
  </si>
  <si>
    <t>Socialinė parama (socialinės paramos pašalpos)</t>
  </si>
  <si>
    <t>2.7.2.1.1.1.</t>
  </si>
  <si>
    <t>Socialinė parama pinigais</t>
  </si>
  <si>
    <t>2.7.2.1.1.2.</t>
  </si>
  <si>
    <t>Socialinė parama natūra</t>
  </si>
  <si>
    <t>2.7.3.</t>
  </si>
  <si>
    <t>Darbdavių socialinė parama</t>
  </si>
  <si>
    <t>2.7.3.1.1.1.</t>
  </si>
  <si>
    <t>Darbdavių socialinė parama pinigais</t>
  </si>
  <si>
    <t>2.8.</t>
  </si>
  <si>
    <t>Kitos išlaidos</t>
  </si>
  <si>
    <t>2.8.1.1.1.2.</t>
  </si>
  <si>
    <t>Kitos išlaidos einamiesiems tikslams</t>
  </si>
  <si>
    <t>2.8.1.2.1.1.</t>
  </si>
  <si>
    <t>Kitos išlaidos turtui įsigyti</t>
  </si>
  <si>
    <t>3.</t>
  </si>
  <si>
    <t>3.1.</t>
  </si>
  <si>
    <t>Materialiojo ir nematerialiojo turto įsigijimo išlaidos</t>
  </si>
  <si>
    <t>3.1.1.</t>
  </si>
  <si>
    <t>Ilgalaikio materialiojo turto kūrimo ir įsigijimo išlaidos</t>
  </si>
  <si>
    <t>3.1.1.1.1.1.</t>
  </si>
  <si>
    <t>Žemės įsigijimo išlaidos</t>
  </si>
  <si>
    <t>3.1.1.2.1.1.</t>
  </si>
  <si>
    <t>Gyvenamųjų namų įsigijimo išlaidos</t>
  </si>
  <si>
    <t>3.1.1.2.1.2.</t>
  </si>
  <si>
    <t>Negyvenamųjų pastatų įsigijimo išlaidos</t>
  </si>
  <si>
    <t>3.1.1.2.1.3.</t>
  </si>
  <si>
    <t>Infrastruktūros ir kitų statinių įsigijimo išlaidos</t>
  </si>
  <si>
    <t>3.1.1.3.1.1.</t>
  </si>
  <si>
    <t>Transporto priemonių įsigijimo išlaidos</t>
  </si>
  <si>
    <t>3.1.1.3.1.2.</t>
  </si>
  <si>
    <t>Kitų mašinų ir įrenginių įsigijimo išlaidos</t>
  </si>
  <si>
    <t>3.1.1.5.1.1.</t>
  </si>
  <si>
    <t>Kito ilgalaikio materialiojo turto įsigijimo išlaidos</t>
  </si>
  <si>
    <t>3.1.2.</t>
  </si>
  <si>
    <t>Nematerialiojo turto kūrimo ir įsigijimo išlaidos</t>
  </si>
  <si>
    <t>3.1.2.1.1.2.</t>
  </si>
  <si>
    <t>Kompiuterinės programinės įrangos ir kompiuterinės programinės įrangos licencijų įsigijimo išlaidos</t>
  </si>
  <si>
    <t>3.1.2.1.1.5.</t>
  </si>
  <si>
    <t>Kito nematerialiojo turto įsigijimo išlaidos</t>
  </si>
  <si>
    <t>3.3.</t>
  </si>
  <si>
    <t>Finansinių įsipareigojimų vykdymo išlaidos (grąžintos skolos)</t>
  </si>
  <si>
    <t>3.3.1.4.1.2.</t>
  </si>
  <si>
    <t>Ilgalaikės paskolos (grąžintos)</t>
  </si>
  <si>
    <t>IŠ VISO:</t>
  </si>
  <si>
    <t xml:space="preserve">
                                                          </t>
  </si>
  <si>
    <t>Eil.
Nr.</t>
  </si>
  <si>
    <t>Valstybės funkcijos pavadinimas</t>
  </si>
  <si>
    <t>Kodas</t>
  </si>
  <si>
    <t xml:space="preserve">iš jų:  </t>
  </si>
  <si>
    <t xml:space="preserve">Įvykdymas </t>
  </si>
  <si>
    <t xml:space="preserve"> išlaidoms</t>
  </si>
  <si>
    <t>turtui įsigyti</t>
  </si>
  <si>
    <t xml:space="preserve">iš viso </t>
  </si>
  <si>
    <t>iš jų darbo užmokestis</t>
  </si>
  <si>
    <t>1.</t>
  </si>
  <si>
    <t>Bendros valstybės paslaugos</t>
  </si>
  <si>
    <t>01</t>
  </si>
  <si>
    <t>Gynyba</t>
  </si>
  <si>
    <t>02</t>
  </si>
  <si>
    <t>Viešoji tvarka ir visuomenės apsauga</t>
  </si>
  <si>
    <t>03</t>
  </si>
  <si>
    <t>4.</t>
  </si>
  <si>
    <t>Ekonomika</t>
  </si>
  <si>
    <t>04</t>
  </si>
  <si>
    <t>5.</t>
  </si>
  <si>
    <t>Aplinkos apsauga</t>
  </si>
  <si>
    <t>05</t>
  </si>
  <si>
    <t>6.</t>
  </si>
  <si>
    <t>Būstas ir komunalinis ūkis</t>
  </si>
  <si>
    <t>06</t>
  </si>
  <si>
    <t>7.</t>
  </si>
  <si>
    <t>Sveikatos apsauga</t>
  </si>
  <si>
    <t>07</t>
  </si>
  <si>
    <t>8.</t>
  </si>
  <si>
    <t>Poilsis, kultūra ir religija</t>
  </si>
  <si>
    <t>08</t>
  </si>
  <si>
    <t>9.</t>
  </si>
  <si>
    <t>Švietimas</t>
  </si>
  <si>
    <t>09</t>
  </si>
  <si>
    <t>10.</t>
  </si>
  <si>
    <t>Socialinė apsauga</t>
  </si>
  <si>
    <t>10</t>
  </si>
  <si>
    <t>Asignavimų valdytojas</t>
  </si>
  <si>
    <t>Kontrolės ir audito tarnyba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</si>
  <si>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</si>
  <si>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</si>
  <si>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</si>
  <si>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</si>
  <si>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</si>
  <si>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</si>
  <si>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</si>
  <si>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</si>
  <si>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</si>
  <si>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11.</t>
  </si>
  <si>
    <t>Smilgių seniūnija</t>
  </si>
  <si>
    <t>12.</t>
  </si>
  <si>
    <t>Upytės seniūnija</t>
  </si>
  <si>
    <t>13.</t>
  </si>
  <si>
    <t>Vadoklių seniūnija</t>
  </si>
  <si>
    <t>14.</t>
  </si>
  <si>
    <t>Velžio seniūnija</t>
  </si>
  <si>
    <t>15.</t>
  </si>
  <si>
    <t>Krekenavos Mykolo Antanaičio gimnazija</t>
  </si>
  <si>
    <t>16.</t>
  </si>
  <si>
    <t>Naujamiesčio gimnazija</t>
  </si>
  <si>
    <t>17.</t>
  </si>
  <si>
    <t>Paįstrio Juozo Zikaro gimnazija</t>
  </si>
  <si>
    <t>18.</t>
  </si>
  <si>
    <t>Raguvos gimnazija</t>
  </si>
  <si>
    <t>19.</t>
  </si>
  <si>
    <t>Ramygalos gimnazija</t>
  </si>
  <si>
    <t>20.</t>
  </si>
  <si>
    <t>Smilgių gimnazija</t>
  </si>
  <si>
    <t>21.</t>
  </si>
  <si>
    <t>Velžio gimnazija</t>
  </si>
  <si>
    <t>22.</t>
  </si>
  <si>
    <t>23.</t>
  </si>
  <si>
    <t>Dembavos progimnazija</t>
  </si>
  <si>
    <t>24.</t>
  </si>
  <si>
    <t>25.</t>
  </si>
  <si>
    <t>26.</t>
  </si>
  <si>
    <t>27.</t>
  </si>
  <si>
    <t>Paliūniškio pagrindinė mokykla</t>
  </si>
  <si>
    <t>28.</t>
  </si>
  <si>
    <t>Upytės Antano Belazaro pagrindinė mokykla</t>
  </si>
  <si>
    <t>29.</t>
  </si>
  <si>
    <t>30.</t>
  </si>
  <si>
    <t>31.</t>
  </si>
  <si>
    <t>Muzikos mokykla</t>
  </si>
  <si>
    <t>32.</t>
  </si>
  <si>
    <t>33.</t>
  </si>
  <si>
    <t>Pažagienių mokykla-darželis</t>
  </si>
  <si>
    <t>34.</t>
  </si>
  <si>
    <t>Piniavos mokykla-darželis</t>
  </si>
  <si>
    <t>35.</t>
  </si>
  <si>
    <t>Dembavos lopšelis-darželis „Smalsutis“</t>
  </si>
  <si>
    <t>36.</t>
  </si>
  <si>
    <t>Krekenavos lopšelis-darželis „Sigutė“</t>
  </si>
  <si>
    <t>37.</t>
  </si>
  <si>
    <t>Naujamiesčio lopšelis-darželis „Bitutė“</t>
  </si>
  <si>
    <t>38.</t>
  </si>
  <si>
    <t>39.</t>
  </si>
  <si>
    <t>Ramygalos lopšelis-darželis „Gandriukas“</t>
  </si>
  <si>
    <t>40.</t>
  </si>
  <si>
    <t>Velžio lopšelis-darželis „Šypsenėlė“</t>
  </si>
  <si>
    <t>41.</t>
  </si>
  <si>
    <t>Švietimo centras</t>
  </si>
  <si>
    <t>42.</t>
  </si>
  <si>
    <t>Pedagoginė psichologinė tarnyba</t>
  </si>
  <si>
    <t>43.</t>
  </si>
  <si>
    <t>Viešoji biblioteka</t>
  </si>
  <si>
    <t>44.</t>
  </si>
  <si>
    <t>Ėriškių kultūros centras</t>
  </si>
  <si>
    <t>45.</t>
  </si>
  <si>
    <t>Krekenavos kultūros centras</t>
  </si>
  <si>
    <t>46.</t>
  </si>
  <si>
    <t>Liūdynės kultūros centras</t>
  </si>
  <si>
    <t>47.</t>
  </si>
  <si>
    <t>Miežiškių kultūros centras</t>
  </si>
  <si>
    <t>48.</t>
  </si>
  <si>
    <t>Naujamiesčio kultūros centras-dailės galerija</t>
  </si>
  <si>
    <t>49.</t>
  </si>
  <si>
    <t>Paįstrio kultūros centras</t>
  </si>
  <si>
    <t>50.</t>
  </si>
  <si>
    <t>Raguvos kultūros centras</t>
  </si>
  <si>
    <t>Ramygalos kultūros centras</t>
  </si>
  <si>
    <t>Smilgių kultūros centras</t>
  </si>
  <si>
    <t>Šilagalio kultūros centras</t>
  </si>
  <si>
    <t>Tiltagalių kultūros centras</t>
  </si>
  <si>
    <t>Vadoklių kultūros centras</t>
  </si>
  <si>
    <t>Priešgaisrinė tarnyba</t>
  </si>
  <si>
    <t>Socialinių paslaugų centras</t>
  </si>
  <si>
    <t>Visuomenės sveikatos biuras</t>
  </si>
  <si>
    <t>_____________________________________</t>
  </si>
  <si>
    <t xml:space="preserve">Panevėžio rajono savivaldybės tarybos </t>
  </si>
  <si>
    <t>Ilgalaikės paskolos (gautos)</t>
  </si>
  <si>
    <t xml:space="preserve">IŠ VISO </t>
  </si>
  <si>
    <t>Metų pradžios lėšų likutis</t>
  </si>
  <si>
    <t xml:space="preserve">Medikamentų ir medicininių prekių bei paslaugų įsigijimo išlaidos </t>
  </si>
  <si>
    <t>Ryšių įrangos ir ryšių paslaugų įsigijimo išlaidos</t>
  </si>
  <si>
    <t>Aprangos ir patalynės įsigijimo bei priežiūros išlaidos</t>
  </si>
  <si>
    <t>Materialiojo turto paprastojo remonto prekių ir paslaugų įsigijmo išlaidos</t>
  </si>
  <si>
    <t>ILGALAIKIO TURTO ĮSIGIJIMO IŠLAIDOS</t>
  </si>
  <si>
    <t>3.2.</t>
  </si>
  <si>
    <t>3.2.1.5.1.1.</t>
  </si>
  <si>
    <t>Akcijos</t>
  </si>
  <si>
    <t xml:space="preserve">Finansinio turto padidėjimo išlaidos (finansinio turto įsigijimo/ investavimo išlaidos) </t>
  </si>
  <si>
    <t>Trumpalaikės paskolos (gautos)</t>
  </si>
  <si>
    <t>2.5.</t>
  </si>
  <si>
    <t>Dotacijos</t>
  </si>
  <si>
    <t>2.5.3.2.1.2.</t>
  </si>
  <si>
    <t>Dotacijos savivaldybėms turtui įsigyti</t>
  </si>
  <si>
    <t>3.1.1.3.1.4.</t>
  </si>
  <si>
    <t>Kompiuterinės techninės ir elektroninių ryšių įrangos įsigijimo išlaidos</t>
  </si>
  <si>
    <t>Nematerialiojo turto realizavimo pajamos, iš jų:</t>
  </si>
  <si>
    <t>Kito nematerialiojo turto realizavimo pajamos</t>
  </si>
  <si>
    <t>3.1.1.4.1.3.</t>
  </si>
  <si>
    <t>Kitų vertybių įsigijimo išlaidos</t>
  </si>
  <si>
    <t xml:space="preserve">PANEVĖŽIO RAJONO SAVIVALDYBĖS 2022 METŲ BIUDŽETO PAJAMŲ ĮVYKDYMO ATASKAITA </t>
  </si>
  <si>
    <t>26 491,0</t>
  </si>
  <si>
    <t>27 534,0</t>
  </si>
  <si>
    <t>4 600,5</t>
  </si>
  <si>
    <t>9 387,8</t>
  </si>
  <si>
    <t>1 391,3</t>
  </si>
  <si>
    <t>1 890,6</t>
  </si>
  <si>
    <t>17 270,2</t>
  </si>
  <si>
    <t>1 627,0</t>
  </si>
  <si>
    <t>1 438,0</t>
  </si>
  <si>
    <t>46 455,2</t>
  </si>
  <si>
    <t>46 567,4</t>
  </si>
  <si>
    <t>27 163,0</t>
  </si>
  <si>
    <t>28 289,0</t>
  </si>
  <si>
    <t>4 743,0</t>
  </si>
  <si>
    <t>9 453,5</t>
  </si>
  <si>
    <t>1 188,0</t>
  </si>
  <si>
    <t>6 817,3</t>
  </si>
  <si>
    <t>22 201,8</t>
  </si>
  <si>
    <t>1 631,7</t>
  </si>
  <si>
    <t>1 820,7</t>
  </si>
  <si>
    <t>52 335,5</t>
  </si>
  <si>
    <t>52 447,7</t>
  </si>
  <si>
    <t>29 937,5</t>
  </si>
  <si>
    <t>Įvykdyta 
2022 m. gruodžio 31 d.</t>
  </si>
  <si>
    <t>31 370,3</t>
  </si>
  <si>
    <t>1 286,8</t>
  </si>
  <si>
    <t>4 555,9</t>
  </si>
  <si>
    <t>9 440,5</t>
  </si>
  <si>
    <t>6 738,5</t>
  </si>
  <si>
    <t>20 979,9</t>
  </si>
  <si>
    <t>2 242,0</t>
  </si>
  <si>
    <t>1 821,6</t>
  </si>
  <si>
    <t>54 946,3</t>
  </si>
  <si>
    <t>55 010,4</t>
  </si>
  <si>
    <t>6 101,1</t>
  </si>
  <si>
    <t xml:space="preserve">PANEVĖŽIO RAJONO SAVIVALDYBĖS BIUDŽETO IŠLAIDŲ 2022 METŲ ĮVYKDYMAS 
PAGAL EKONOMINĘ KLASIFIKACIJĄ </t>
  </si>
  <si>
    <t>27 121,6</t>
  </si>
  <si>
    <t>27 530,3</t>
  </si>
  <si>
    <t>1 271,1</t>
  </si>
  <si>
    <t>2 042,1</t>
  </si>
  <si>
    <t>2 005,3</t>
  </si>
  <si>
    <t>7 411,1</t>
  </si>
  <si>
    <t>5 517,8</t>
  </si>
  <si>
    <t>2 463,5</t>
  </si>
  <si>
    <t>2 781,4</t>
  </si>
  <si>
    <t>5 244,9</t>
  </si>
  <si>
    <t>2 431,2</t>
  </si>
  <si>
    <t>2 653,8</t>
  </si>
  <si>
    <t>5 707,8</t>
  </si>
  <si>
    <t>5 605,2</t>
  </si>
  <si>
    <t>1 567,5</t>
  </si>
  <si>
    <t>3 507,1</t>
  </si>
  <si>
    <t>6 762,9</t>
  </si>
  <si>
    <t>43 164,9</t>
  </si>
  <si>
    <t>49 927,8</t>
  </si>
  <si>
    <t>27 050,6</t>
  </si>
  <si>
    <t>27 505,3</t>
  </si>
  <si>
    <t>3 714,2</t>
  </si>
  <si>
    <t>3 262,9</t>
  </si>
  <si>
    <t>1 845,8</t>
  </si>
  <si>
    <t>11 053,0</t>
  </si>
  <si>
    <t>2 347,8</t>
  </si>
  <si>
    <t>3 771,3</t>
  </si>
  <si>
    <t>6 119,1</t>
  </si>
  <si>
    <t>2.7.3.1.1.2.</t>
  </si>
  <si>
    <t>Darbdavių socialinė parama natūra</t>
  </si>
  <si>
    <t>2 219,4</t>
  </si>
  <si>
    <t>2 640,3</t>
  </si>
  <si>
    <t>1 139,1</t>
  </si>
  <si>
    <t>5 496,6</t>
  </si>
  <si>
    <t>7 382,2</t>
  </si>
  <si>
    <t>7 481,4</t>
  </si>
  <si>
    <t>8 511,9</t>
  </si>
  <si>
    <t>6 614,1</t>
  </si>
  <si>
    <t>47 867,1</t>
  </si>
  <si>
    <t>56 379,0</t>
  </si>
  <si>
    <t>26 771,5</t>
  </si>
  <si>
    <t>27 213,8</t>
  </si>
  <si>
    <t>3 657,1</t>
  </si>
  <si>
    <t>3 174,3</t>
  </si>
  <si>
    <t>1 598,6</t>
  </si>
  <si>
    <t>10 434,4</t>
  </si>
  <si>
    <t>2 248,3</t>
  </si>
  <si>
    <t>3 324,8</t>
  </si>
  <si>
    <t>5 573,1</t>
  </si>
  <si>
    <t>6 043,5</t>
  </si>
  <si>
    <t>1 686,5</t>
  </si>
  <si>
    <t>2 098,0</t>
  </si>
  <si>
    <t>45 843,3</t>
  </si>
  <si>
    <t>5 040,5</t>
  </si>
  <si>
    <t>6 376,6</t>
  </si>
  <si>
    <t>6 413,3</t>
  </si>
  <si>
    <t>7 420,2</t>
  </si>
  <si>
    <t>53 263,5</t>
  </si>
  <si>
    <t>PANEVĖŽIO RAJONO SAVIVALDYBĖS BIUDŽETO IŠLAIDŲ 2022 METŲ ĮVYKDYMAS PAGAL ASIGNAVIMŲ VALDYTOJUS</t>
  </si>
  <si>
    <t xml:space="preserve">PANEVĖŽIO RAJONO SAVIVALDYBĖS BIUDŽETO IŠLAIDŲ 2022 METŲ ĮVYKDYMAS PAGAL VALSTYBĖS FUNKCIJAS </t>
  </si>
  <si>
    <t>57 554,2</t>
  </si>
  <si>
    <t>27 223,9</t>
  </si>
  <si>
    <t>9 213,1</t>
  </si>
  <si>
    <t>21 207,6</t>
  </si>
  <si>
    <t>1 274,3</t>
  </si>
  <si>
    <t>1 220,3</t>
  </si>
  <si>
    <t>1 791,7</t>
  </si>
  <si>
    <t>2 054,6</t>
  </si>
  <si>
    <t>1 413,5</t>
  </si>
  <si>
    <t>2 628,9</t>
  </si>
  <si>
    <t>1 083,7</t>
  </si>
  <si>
    <t>1 110,1</t>
  </si>
  <si>
    <t>1 160,5</t>
  </si>
  <si>
    <t>1 269,2</t>
  </si>
  <si>
    <t>1 102,1</t>
  </si>
  <si>
    <t>2 433,9</t>
  </si>
  <si>
    <t>2 616,4</t>
  </si>
  <si>
    <t>1 182,5</t>
  </si>
  <si>
    <t>1 340,8</t>
  </si>
  <si>
    <t>1 287,4</t>
  </si>
  <si>
    <t>1 006,2</t>
  </si>
  <si>
    <t>1 212,1</t>
  </si>
  <si>
    <t>2 737,9</t>
  </si>
  <si>
    <t>1 585,0</t>
  </si>
  <si>
    <t>2 176,6</t>
  </si>
  <si>
    <t>2 065,3</t>
  </si>
  <si>
    <t>1 398,6</t>
  </si>
  <si>
    <t>1 409,5</t>
  </si>
  <si>
    <t>26 377,2</t>
  </si>
  <si>
    <t>1 398,2</t>
  </si>
  <si>
    <t>1 387,8</t>
  </si>
  <si>
    <t>2 020,1</t>
  </si>
  <si>
    <t>2 158,0</t>
  </si>
  <si>
    <t>1 571,0</t>
  </si>
  <si>
    <t>2 384,8</t>
  </si>
  <si>
    <t>1 205,0</t>
  </si>
  <si>
    <t>1 002,1</t>
  </si>
  <si>
    <t>1 283,5</t>
  </si>
  <si>
    <t>1 340,3</t>
  </si>
  <si>
    <t>5 268,9</t>
  </si>
  <si>
    <t>4 434,9</t>
  </si>
  <si>
    <t>3 497,6</t>
  </si>
  <si>
    <t>1 113,1</t>
  </si>
  <si>
    <t>1 017,0</t>
  </si>
  <si>
    <t>3 983,9</t>
  </si>
  <si>
    <t>1 242,9</t>
  </si>
  <si>
    <t>1 869,6</t>
  </si>
  <si>
    <t>1 571,3</t>
  </si>
  <si>
    <t>1 870,8</t>
  </si>
  <si>
    <t>4 845,2</t>
  </si>
  <si>
    <t>4 314,5</t>
  </si>
  <si>
    <t>2 831,6</t>
  </si>
  <si>
    <t>20 535,9</t>
  </si>
  <si>
    <t>19 381,2</t>
  </si>
  <si>
    <t>15 519,8</t>
  </si>
  <si>
    <t>1 154,7</t>
  </si>
  <si>
    <t>9 817,3</t>
  </si>
  <si>
    <t>9 605,7</t>
  </si>
  <si>
    <t>3 141,6</t>
  </si>
  <si>
    <t>2 741,0</t>
  </si>
  <si>
    <t>1 193,5</t>
  </si>
  <si>
    <t>1 885,8</t>
  </si>
  <si>
    <t>5 164,2</t>
  </si>
  <si>
    <t>8 746,1</t>
  </si>
  <si>
    <t>2 130,6</t>
  </si>
  <si>
    <t>2 055,7</t>
  </si>
  <si>
    <t>5 238,5</t>
  </si>
  <si>
    <t>21 938,7</t>
  </si>
  <si>
    <t>10 493,3</t>
  </si>
  <si>
    <t>4 835,8</t>
  </si>
  <si>
    <t>8 197,9</t>
  </si>
  <si>
    <t>1 884,0</t>
  </si>
  <si>
    <t>4 966,4</t>
  </si>
  <si>
    <t>21 236,1</t>
  </si>
  <si>
    <t>9 602,0</t>
  </si>
  <si>
    <t>54 386,2</t>
  </si>
  <si>
    <t>4 315,2</t>
  </si>
  <si>
    <t>1 153,5</t>
  </si>
  <si>
    <t>1 809,9</t>
  </si>
  <si>
    <t>4 719,8</t>
  </si>
  <si>
    <t>20 752,7</t>
  </si>
  <si>
    <t>10 422,3</t>
  </si>
  <si>
    <t>48 341,1</t>
  </si>
  <si>
    <t>46 267,4</t>
  </si>
  <si>
    <t>4 135,7</t>
  </si>
  <si>
    <t>3 388,6</t>
  </si>
  <si>
    <t>1 602,8</t>
  </si>
  <si>
    <t>4 573,9</t>
  </si>
  <si>
    <t>20 417,7</t>
  </si>
  <si>
    <t>9 532,4</t>
  </si>
  <si>
    <t>5 141,0</t>
  </si>
  <si>
    <t>1 086,7</t>
  </si>
  <si>
    <t>1 186,0</t>
  </si>
  <si>
    <t>3 317,4</t>
  </si>
  <si>
    <t>1 035,0</t>
  </si>
  <si>
    <t>2 823,8</t>
  </si>
  <si>
    <t>15 697,6</t>
  </si>
  <si>
    <t>3 216,3</t>
  </si>
  <si>
    <t>8 118,8</t>
  </si>
  <si>
    <t>4 809,3</t>
  </si>
  <si>
    <t>1 007,7</t>
  </si>
  <si>
    <t>26 927,4</t>
  </si>
  <si>
    <t>3 234,5</t>
  </si>
  <si>
    <t>2 818,4</t>
  </si>
  <si>
    <t>15 663,0</t>
  </si>
  <si>
    <t>3 075,4</t>
  </si>
  <si>
    <t>2 487,1</t>
  </si>
  <si>
    <t>24 082,6</t>
  </si>
  <si>
    <t>2 403,7</t>
  </si>
  <si>
    <t>1 225,6</t>
  </si>
  <si>
    <t>1 106,1</t>
  </si>
  <si>
    <t>2 117,8</t>
  </si>
  <si>
    <t>1 318,5</t>
  </si>
  <si>
    <t>1 979,6</t>
  </si>
  <si>
    <t>1 735,4</t>
  </si>
  <si>
    <t>1 200,3</t>
  </si>
  <si>
    <t>1 266,3</t>
  </si>
  <si>
    <t>16 174,0</t>
  </si>
  <si>
    <t>19 145,2</t>
  </si>
  <si>
    <t>1 401,5</t>
  </si>
  <si>
    <t>1 286,4</t>
  </si>
  <si>
    <t>1 938,1</t>
  </si>
  <si>
    <t>2 097,2</t>
  </si>
  <si>
    <t>1 440,4</t>
  </si>
  <si>
    <t>2 344,6</t>
  </si>
  <si>
    <t>1 180,1</t>
  </si>
  <si>
    <t>1 216,7</t>
  </si>
  <si>
    <t>1 297,2</t>
  </si>
  <si>
    <t>1 142,5</t>
  </si>
  <si>
    <t>2 586,2</t>
  </si>
  <si>
    <t>2 462,1</t>
  </si>
  <si>
    <t>1 296,7</t>
  </si>
  <si>
    <t>1 212,8</t>
  </si>
  <si>
    <t>1 173,0</t>
  </si>
  <si>
    <t>2 330,8</t>
  </si>
  <si>
    <t>1 426,5</t>
  </si>
  <si>
    <t>2 078,5</t>
  </si>
  <si>
    <t>1 895,3</t>
  </si>
  <si>
    <t>1 275,8</t>
  </si>
  <si>
    <t>1 390,2</t>
  </si>
  <si>
    <t>17 551,4</t>
  </si>
  <si>
    <t>5 730,0</t>
  </si>
  <si>
    <t>1 023,7</t>
  </si>
  <si>
    <t>1 415,8</t>
  </si>
  <si>
    <t>1 607,5</t>
  </si>
  <si>
    <t>1 043,8</t>
  </si>
  <si>
    <t>1 718,9</t>
  </si>
  <si>
    <t>1 994,5</t>
  </si>
  <si>
    <t>2 045,5</t>
  </si>
  <si>
    <t>1 776,5</t>
  </si>
  <si>
    <t>1 059,5</t>
  </si>
  <si>
    <t>1 598,3</t>
  </si>
  <si>
    <t>1 410,4</t>
  </si>
  <si>
    <t>1 033,1</t>
  </si>
  <si>
    <t>5 648,1</t>
  </si>
  <si>
    <t>5 452,0</t>
  </si>
  <si>
    <t>1 032,2</t>
  </si>
  <si>
    <t>1 406,0</t>
  </si>
  <si>
    <t>1 589,0</t>
  </si>
  <si>
    <t>1 058,6</t>
  </si>
  <si>
    <t>1 771,9</t>
  </si>
  <si>
    <t>1 979,9</t>
  </si>
  <si>
    <t>5 033,6</t>
  </si>
  <si>
    <t>7 232,0</t>
  </si>
  <si>
    <t>6 531,2</t>
  </si>
  <si>
    <t>2023 m. rugpjūčio 29 d. sprendimu Nr. T-177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</si>
</sst>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b/>
      <sz val="11"/>
      <color theme="1"/>
      <name val="Times New Roman"/>
      <family val="1"/>
      <charset val="186"/>
    </font>
    <font>
      <b/>
      <sz val="1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31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/>
    <xf numFmtId="0" fontId="3" fillId="2" borderId="0" xfId="0" applyFont="1" applyFill="1"/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vertic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/>
    </xf>
    <xf numFmtId="164" fontId="0" fillId="0" borderId="0" xfId="0" applyNumberFormat="1"/>
    <xf numFmtId="0" fontId="3" fillId="0" borderId="2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2" borderId="0" xfId="0" applyFill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wrapText="1"/>
    </xf>
    <xf numFmtId="0" fontId="1" fillId="2" borderId="0" xfId="0" applyFont="1" applyFill="1"/>
    <xf numFmtId="49" fontId="3" fillId="0" borderId="1" xfId="0" applyNumberFormat="1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right" wrapText="1"/>
    </xf>
    <xf numFmtId="164" fontId="3" fillId="0" borderId="2" xfId="0" applyNumberFormat="1" applyFon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right"/>
    </xf>
    <xf numFmtId="0" fontId="3" fillId="2" borderId="1" xfId="0" applyFont="1" applyFill="1" applyBorder="1"/>
    <xf numFmtId="0" fontId="3" fillId="0" borderId="1" xfId="0" applyFont="1" applyFill="1" applyBorder="1"/>
    <xf numFmtId="0" fontId="3" fillId="0" borderId="7" xfId="0" applyFont="1" applyBorder="1" applyAlignment="1">
      <alignment wrapText="1"/>
    </xf>
    <xf numFmtId="0" fontId="4" fillId="0" borderId="1" xfId="0" applyFont="1" applyBorder="1" applyAlignment="1"/>
    <xf numFmtId="0" fontId="0" fillId="0" borderId="0" xfId="0" applyFont="1"/>
    <xf numFmtId="2" fontId="0" fillId="0" borderId="0" xfId="0" applyNumberFormat="1"/>
    <xf numFmtId="0" fontId="6" fillId="0" borderId="0" xfId="0" applyFont="1"/>
    <xf numFmtId="164" fontId="4" fillId="3" borderId="5" xfId="0" applyNumberFormat="1" applyFont="1" applyFill="1" applyBorder="1" applyAlignment="1">
      <alignment horizontal="right" vertical="center"/>
    </xf>
    <xf numFmtId="0" fontId="8" fillId="2" borderId="0" xfId="0" applyFont="1" applyFill="1"/>
    <xf numFmtId="0" fontId="7" fillId="2" borderId="0" xfId="0" applyFont="1" applyFill="1"/>
    <xf numFmtId="0" fontId="7" fillId="2" borderId="0" xfId="0" applyFont="1" applyFill="1" applyBorder="1" applyAlignment="1"/>
    <xf numFmtId="0" fontId="7" fillId="2" borderId="0" xfId="0" applyFont="1" applyFill="1" applyBorder="1" applyAlignment="1">
      <alignment wrapText="1"/>
    </xf>
    <xf numFmtId="0" fontId="7" fillId="4" borderId="0" xfId="0" applyFont="1" applyFill="1" applyBorder="1" applyAlignment="1"/>
    <xf numFmtId="0" fontId="7" fillId="4" borderId="0" xfId="0" applyFont="1" applyFill="1" applyBorder="1" applyAlignment="1">
      <alignment wrapText="1"/>
    </xf>
    <xf numFmtId="0" fontId="7" fillId="4" borderId="0" xfId="0" applyFont="1" applyFill="1"/>
    <xf numFmtId="0" fontId="8" fillId="4" borderId="0" xfId="0" applyFont="1" applyFill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/>
    </xf>
    <xf numFmtId="0" fontId="6" fillId="2" borderId="0" xfId="0" applyFont="1" applyFill="1"/>
    <xf numFmtId="164" fontId="0" fillId="2" borderId="0" xfId="0" applyNumberFormat="1" applyFill="1"/>
    <xf numFmtId="164" fontId="4" fillId="5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right" vertical="center"/>
    </xf>
    <xf numFmtId="0" fontId="1" fillId="4" borderId="0" xfId="0" applyFont="1" applyFill="1" applyBorder="1" applyAlignment="1"/>
    <xf numFmtId="0" fontId="1" fillId="4" borderId="0" xfId="0" applyFont="1" applyFill="1" applyBorder="1" applyAlignment="1">
      <alignment wrapText="1"/>
    </xf>
    <xf numFmtId="0" fontId="1" fillId="4" borderId="0" xfId="0" applyFont="1" applyFill="1"/>
    <xf numFmtId="164" fontId="3" fillId="4" borderId="1" xfId="0" applyNumberFormat="1" applyFont="1" applyFill="1" applyBorder="1"/>
    <xf numFmtId="0" fontId="0" fillId="4" borderId="0" xfId="0" applyFill="1"/>
    <xf numFmtId="0" fontId="1" fillId="4" borderId="0" xfId="0" applyFont="1" applyFill="1" applyBorder="1" applyAlignment="1">
      <alignment horizontal="left"/>
    </xf>
    <xf numFmtId="0" fontId="3" fillId="4" borderId="1" xfId="0" applyFont="1" applyFill="1" applyBorder="1"/>
    <xf numFmtId="0" fontId="10" fillId="0" borderId="0" xfId="0" applyFont="1"/>
    <xf numFmtId="164" fontId="4" fillId="5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4" fillId="5" borderId="1" xfId="0" applyNumberFormat="1" applyFont="1" applyFill="1" applyBorder="1"/>
    <xf numFmtId="164" fontId="4" fillId="2" borderId="1" xfId="0" applyNumberFormat="1" applyFont="1" applyFill="1" applyBorder="1"/>
    <xf numFmtId="164" fontId="4" fillId="5" borderId="6" xfId="0" applyNumberFormat="1" applyFont="1" applyFill="1" applyBorder="1" applyAlignment="1">
      <alignment horizontal="right" vertical="center"/>
    </xf>
    <xf numFmtId="164" fontId="4" fillId="5" borderId="5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vertic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abSelected="1" workbookViewId="0">
      <selection activeCell="B3" sqref="B3:D3"/>
    </sheetView>
  </sheetViews>
  <sheetFormatPr defaultRowHeight="12.75" x14ac:dyDescent="0.2"/>
  <cols>
    <col min="1" max="1" width="52.7109375" customWidth="1"/>
    <col min="2" max="2" width="15.7109375" customWidth="1"/>
    <col min="3" max="3" width="14.28515625" customWidth="1"/>
    <col min="4" max="4" width="14.85546875" customWidth="1"/>
  </cols>
  <sheetData>
    <row r="1" spans="1:4" s="1" customFormat="1" ht="15.75" x14ac:dyDescent="0.25">
      <c r="A1" s="14"/>
      <c r="B1" s="87" t="s">
        <v>44</v>
      </c>
      <c r="C1" s="87"/>
      <c r="D1" s="87"/>
    </row>
    <row r="2" spans="1:4" s="1" customFormat="1" ht="15.75" customHeight="1" x14ac:dyDescent="0.25">
      <c r="A2" s="16"/>
      <c r="B2" s="88" t="s">
        <v>271</v>
      </c>
      <c r="C2" s="88"/>
      <c r="D2" s="88"/>
    </row>
    <row r="3" spans="1:4" s="1" customFormat="1" ht="15.75" x14ac:dyDescent="0.25">
      <c r="A3" s="14"/>
      <c r="B3" s="87" t="s">
        <v>557</v>
      </c>
      <c r="C3" s="87"/>
      <c r="D3" s="87"/>
    </row>
    <row r="4" spans="1:4" s="1" customFormat="1" ht="15.75" x14ac:dyDescent="0.25"/>
    <row r="5" spans="1:4" s="1" customFormat="1" ht="15.75" x14ac:dyDescent="0.25"/>
    <row r="6" spans="1:4" s="1" customFormat="1" ht="32.25" customHeight="1" x14ac:dyDescent="0.25">
      <c r="A6" s="85" t="s">
        <v>295</v>
      </c>
      <c r="B6" s="85"/>
      <c r="C6" s="85"/>
      <c r="D6" s="85"/>
    </row>
    <row r="7" spans="1:4" s="1" customFormat="1" ht="15.75" x14ac:dyDescent="0.25"/>
    <row r="8" spans="1:4" s="1" customFormat="1" ht="15.75" x14ac:dyDescent="0.25">
      <c r="A8" s="86" t="s">
        <v>0</v>
      </c>
      <c r="B8" s="86"/>
      <c r="C8" s="86"/>
      <c r="D8" s="86"/>
    </row>
    <row r="9" spans="1:4" s="1" customFormat="1" ht="47.25" x14ac:dyDescent="0.25">
      <c r="A9" s="2" t="s">
        <v>1</v>
      </c>
      <c r="B9" s="3" t="s">
        <v>2</v>
      </c>
      <c r="C9" s="3" t="s">
        <v>3</v>
      </c>
      <c r="D9" s="3" t="s">
        <v>319</v>
      </c>
    </row>
    <row r="10" spans="1:4" s="1" customFormat="1" ht="14.25" customHeight="1" x14ac:dyDescent="0.25">
      <c r="A10" s="80" t="s">
        <v>4</v>
      </c>
      <c r="B10" s="73" t="s">
        <v>297</v>
      </c>
      <c r="C10" s="73" t="s">
        <v>308</v>
      </c>
      <c r="D10" s="73" t="s">
        <v>320</v>
      </c>
    </row>
    <row r="11" spans="1:4" s="1" customFormat="1" ht="15.75" x14ac:dyDescent="0.25">
      <c r="A11" s="17" t="s">
        <v>5</v>
      </c>
      <c r="B11" s="18" t="s">
        <v>296</v>
      </c>
      <c r="C11" s="18" t="s">
        <v>307</v>
      </c>
      <c r="D11" s="18" t="s">
        <v>318</v>
      </c>
    </row>
    <row r="12" spans="1:4" s="1" customFormat="1" ht="15.75" x14ac:dyDescent="0.25">
      <c r="A12" s="4" t="s">
        <v>6</v>
      </c>
      <c r="B12" s="5" t="s">
        <v>296</v>
      </c>
      <c r="C12" s="5" t="s">
        <v>307</v>
      </c>
      <c r="D12" s="5" t="s">
        <v>318</v>
      </c>
    </row>
    <row r="13" spans="1:4" s="1" customFormat="1" ht="15.75" x14ac:dyDescent="0.25">
      <c r="A13" s="17" t="s">
        <v>7</v>
      </c>
      <c r="B13" s="18">
        <f>SUM(B14:B16)</f>
        <v>988</v>
      </c>
      <c r="C13" s="18">
        <f>SUM(C14:C16)</f>
        <v>988</v>
      </c>
      <c r="D13" s="18" t="s">
        <v>321</v>
      </c>
    </row>
    <row r="14" spans="1:4" s="1" customFormat="1" ht="15.75" x14ac:dyDescent="0.25">
      <c r="A14" s="4" t="s">
        <v>8</v>
      </c>
      <c r="B14" s="5">
        <v>690</v>
      </c>
      <c r="C14" s="5">
        <v>690</v>
      </c>
      <c r="D14" s="5">
        <v>809.8</v>
      </c>
    </row>
    <row r="15" spans="1:4" s="1" customFormat="1" ht="15.75" x14ac:dyDescent="0.25">
      <c r="A15" s="4" t="s">
        <v>9</v>
      </c>
      <c r="B15" s="5">
        <v>8</v>
      </c>
      <c r="C15" s="5">
        <v>8</v>
      </c>
      <c r="D15" s="5">
        <v>30.2</v>
      </c>
    </row>
    <row r="16" spans="1:4" s="1" customFormat="1" ht="15.75" x14ac:dyDescent="0.25">
      <c r="A16" s="4" t="s">
        <v>10</v>
      </c>
      <c r="B16" s="5">
        <v>290</v>
      </c>
      <c r="C16" s="5">
        <v>290</v>
      </c>
      <c r="D16" s="5">
        <v>446.8</v>
      </c>
    </row>
    <row r="17" spans="1:4" s="1" customFormat="1" ht="15.75" x14ac:dyDescent="0.25">
      <c r="A17" s="17" t="s">
        <v>11</v>
      </c>
      <c r="B17" s="18">
        <f>SUM(B18)</f>
        <v>55</v>
      </c>
      <c r="C17" s="18">
        <f>SUM(C18)</f>
        <v>138</v>
      </c>
      <c r="D17" s="18">
        <f>SUM(D18)</f>
        <v>146</v>
      </c>
    </row>
    <row r="18" spans="1:4" s="1" customFormat="1" ht="15.75" x14ac:dyDescent="0.25">
      <c r="A18" s="4" t="s">
        <v>12</v>
      </c>
      <c r="B18" s="5">
        <v>55</v>
      </c>
      <c r="C18" s="5">
        <v>138</v>
      </c>
      <c r="D18" s="5">
        <v>146</v>
      </c>
    </row>
    <row r="19" spans="1:4" s="1" customFormat="1" ht="14.25" customHeight="1" x14ac:dyDescent="0.25">
      <c r="A19" s="80" t="s">
        <v>13</v>
      </c>
      <c r="B19" s="73" t="s">
        <v>302</v>
      </c>
      <c r="C19" s="73" t="s">
        <v>313</v>
      </c>
      <c r="D19" s="73" t="s">
        <v>325</v>
      </c>
    </row>
    <row r="20" spans="1:4" s="1" customFormat="1" ht="15.75" x14ac:dyDescent="0.25">
      <c r="A20" s="17" t="s">
        <v>14</v>
      </c>
      <c r="B20" s="18" t="s">
        <v>302</v>
      </c>
      <c r="C20" s="18" t="s">
        <v>313</v>
      </c>
      <c r="D20" s="18" t="s">
        <v>325</v>
      </c>
    </row>
    <row r="21" spans="1:4" s="1" customFormat="1" ht="30" x14ac:dyDescent="0.25">
      <c r="A21" s="6" t="s">
        <v>15</v>
      </c>
      <c r="B21" s="5" t="s">
        <v>298</v>
      </c>
      <c r="C21" s="5" t="s">
        <v>309</v>
      </c>
      <c r="D21" s="5" t="s">
        <v>322</v>
      </c>
    </row>
    <row r="22" spans="1:4" s="1" customFormat="1" ht="15.75" x14ac:dyDescent="0.25">
      <c r="A22" s="4" t="s">
        <v>16</v>
      </c>
      <c r="B22" s="5" t="s">
        <v>299</v>
      </c>
      <c r="C22" s="5" t="s">
        <v>310</v>
      </c>
      <c r="D22" s="5" t="s">
        <v>323</v>
      </c>
    </row>
    <row r="23" spans="1:4" s="1" customFormat="1" ht="15.75" x14ac:dyDescent="0.25">
      <c r="A23" s="4" t="s">
        <v>17</v>
      </c>
      <c r="B23" s="5"/>
      <c r="C23" s="7"/>
      <c r="D23" s="7"/>
    </row>
    <row r="24" spans="1:4" s="1" customFormat="1" ht="15.75" x14ac:dyDescent="0.25">
      <c r="A24" s="4" t="s">
        <v>18</v>
      </c>
      <c r="B24" s="5"/>
      <c r="C24" s="5"/>
      <c r="D24" s="5"/>
    </row>
    <row r="25" spans="1:4" s="1" customFormat="1" ht="30" customHeight="1" x14ac:dyDescent="0.25">
      <c r="A25" s="6" t="s">
        <v>19</v>
      </c>
      <c r="B25" s="5" t="s">
        <v>300</v>
      </c>
      <c r="C25" s="5" t="s">
        <v>311</v>
      </c>
      <c r="D25" s="5">
        <v>245</v>
      </c>
    </row>
    <row r="26" spans="1:4" s="1" customFormat="1" ht="15.75" x14ac:dyDescent="0.25">
      <c r="A26" s="4" t="s">
        <v>20</v>
      </c>
      <c r="B26" s="5" t="s">
        <v>301</v>
      </c>
      <c r="C26" s="5" t="s">
        <v>312</v>
      </c>
      <c r="D26" s="5" t="s">
        <v>324</v>
      </c>
    </row>
    <row r="27" spans="1:4" s="1" customFormat="1" ht="14.25" customHeight="1" x14ac:dyDescent="0.25">
      <c r="A27" s="80" t="s">
        <v>21</v>
      </c>
      <c r="B27" s="73" t="s">
        <v>303</v>
      </c>
      <c r="C27" s="73" t="s">
        <v>315</v>
      </c>
      <c r="D27" s="73" t="s">
        <v>326</v>
      </c>
    </row>
    <row r="28" spans="1:4" s="1" customFormat="1" ht="15.75" x14ac:dyDescent="0.25">
      <c r="A28" s="17" t="s">
        <v>22</v>
      </c>
      <c r="B28" s="18">
        <f>SUM(B29:B33)</f>
        <v>185</v>
      </c>
      <c r="C28" s="18">
        <f>SUM(C29:C33)</f>
        <v>185</v>
      </c>
      <c r="D28" s="18">
        <f>SUM(D29:D33)</f>
        <v>337.40000000000003</v>
      </c>
    </row>
    <row r="29" spans="1:4" s="9" customFormat="1" ht="15" x14ac:dyDescent="0.25">
      <c r="A29" s="4" t="s">
        <v>23</v>
      </c>
      <c r="B29" s="7"/>
      <c r="C29" s="7"/>
      <c r="D29" s="5">
        <v>2</v>
      </c>
    </row>
    <row r="30" spans="1:4" s="9" customFormat="1" ht="15" x14ac:dyDescent="0.25">
      <c r="A30" s="4" t="s">
        <v>24</v>
      </c>
      <c r="B30" s="5"/>
      <c r="C30" s="5"/>
      <c r="D30" s="5">
        <v>12.8</v>
      </c>
    </row>
    <row r="31" spans="1:4" s="9" customFormat="1" ht="15" x14ac:dyDescent="0.25">
      <c r="A31" s="6" t="s">
        <v>25</v>
      </c>
      <c r="B31" s="5">
        <v>60</v>
      </c>
      <c r="C31" s="5">
        <v>60</v>
      </c>
      <c r="D31" s="5">
        <v>96.4</v>
      </c>
    </row>
    <row r="32" spans="1:4" s="9" customFormat="1" ht="15" x14ac:dyDescent="0.25">
      <c r="A32" s="4" t="s">
        <v>26</v>
      </c>
      <c r="B32" s="5">
        <v>50</v>
      </c>
      <c r="C32" s="5">
        <v>50</v>
      </c>
      <c r="D32" s="5">
        <v>89.4</v>
      </c>
    </row>
    <row r="33" spans="1:4" s="9" customFormat="1" ht="15" x14ac:dyDescent="0.25">
      <c r="A33" s="4" t="s">
        <v>27</v>
      </c>
      <c r="B33" s="5">
        <v>75</v>
      </c>
      <c r="C33" s="5">
        <v>75</v>
      </c>
      <c r="D33" s="8">
        <v>136.80000000000001</v>
      </c>
    </row>
    <row r="34" spans="1:4" s="1" customFormat="1" ht="15.75" x14ac:dyDescent="0.25">
      <c r="A34" s="17" t="s">
        <v>28</v>
      </c>
      <c r="B34" s="18" t="s">
        <v>304</v>
      </c>
      <c r="C34" s="18" t="s">
        <v>314</v>
      </c>
      <c r="D34" s="18" t="s">
        <v>327</v>
      </c>
    </row>
    <row r="35" spans="1:4" s="9" customFormat="1" ht="15" x14ac:dyDescent="0.25">
      <c r="A35" s="4" t="s">
        <v>29</v>
      </c>
      <c r="B35" s="5">
        <v>130.5</v>
      </c>
      <c r="C35" s="5">
        <v>173.4</v>
      </c>
      <c r="D35" s="8">
        <v>187.3</v>
      </c>
    </row>
    <row r="36" spans="1:4" s="9" customFormat="1" ht="15" customHeight="1" x14ac:dyDescent="0.25">
      <c r="A36" s="6" t="s">
        <v>30</v>
      </c>
      <c r="B36" s="5">
        <v>99.7</v>
      </c>
      <c r="C36" s="5">
        <v>89.3</v>
      </c>
      <c r="D36" s="5">
        <v>93.1</v>
      </c>
    </row>
    <row r="37" spans="1:4" s="9" customFormat="1" ht="30" x14ac:dyDescent="0.25">
      <c r="A37" s="6" t="s">
        <v>31</v>
      </c>
      <c r="B37" s="5">
        <v>472.8</v>
      </c>
      <c r="C37" s="5">
        <v>554</v>
      </c>
      <c r="D37" s="5">
        <v>580.20000000000005</v>
      </c>
    </row>
    <row r="38" spans="1:4" s="9" customFormat="1" ht="15" x14ac:dyDescent="0.25">
      <c r="A38" s="4" t="s">
        <v>32</v>
      </c>
      <c r="B38" s="5">
        <v>40</v>
      </c>
      <c r="C38" s="5">
        <v>40</v>
      </c>
      <c r="D38" s="5">
        <v>59.7</v>
      </c>
    </row>
    <row r="39" spans="1:4" s="9" customFormat="1" ht="15" x14ac:dyDescent="0.25">
      <c r="A39" s="4" t="s">
        <v>33</v>
      </c>
      <c r="B39" s="5">
        <v>695</v>
      </c>
      <c r="C39" s="5">
        <v>775</v>
      </c>
      <c r="D39" s="5">
        <v>901.3</v>
      </c>
    </row>
    <row r="40" spans="1:4" s="1" customFormat="1" ht="15.75" x14ac:dyDescent="0.25">
      <c r="A40" s="17" t="s">
        <v>34</v>
      </c>
      <c r="B40" s="18">
        <v>3</v>
      </c>
      <c r="C40" s="18">
        <v>3</v>
      </c>
      <c r="D40" s="74">
        <v>41.7</v>
      </c>
    </row>
    <row r="41" spans="1:4" s="1" customFormat="1" ht="15.75" x14ac:dyDescent="0.25">
      <c r="A41" s="17" t="s">
        <v>35</v>
      </c>
      <c r="B41" s="18">
        <v>1</v>
      </c>
      <c r="C41" s="18">
        <v>1</v>
      </c>
      <c r="D41" s="74">
        <v>41.3</v>
      </c>
    </row>
    <row r="42" spans="1:4" s="1" customFormat="1" ht="29.25" x14ac:dyDescent="0.25">
      <c r="A42" s="81" t="s">
        <v>36</v>
      </c>
      <c r="B42" s="75">
        <v>24</v>
      </c>
      <c r="C42" s="75">
        <v>24</v>
      </c>
      <c r="D42" s="75">
        <f>SUM(D43+D47)</f>
        <v>354.10000000000008</v>
      </c>
    </row>
    <row r="43" spans="1:4" s="10" customFormat="1" ht="15.75" customHeight="1" x14ac:dyDescent="0.25">
      <c r="A43" s="27" t="s">
        <v>37</v>
      </c>
      <c r="B43" s="76">
        <v>24</v>
      </c>
      <c r="C43" s="76">
        <v>24</v>
      </c>
      <c r="D43" s="76">
        <f>SUM(D44:D46)</f>
        <v>353.80000000000007</v>
      </c>
    </row>
    <row r="44" spans="1:4" s="10" customFormat="1" ht="15" customHeight="1" x14ac:dyDescent="0.25">
      <c r="A44" s="6" t="s">
        <v>38</v>
      </c>
      <c r="B44" s="11">
        <v>2</v>
      </c>
      <c r="C44" s="11">
        <v>2</v>
      </c>
      <c r="D44" s="12">
        <v>124.4</v>
      </c>
    </row>
    <row r="45" spans="1:4" s="10" customFormat="1" ht="15" customHeight="1" x14ac:dyDescent="0.25">
      <c r="A45" s="6" t="s">
        <v>39</v>
      </c>
      <c r="B45" s="11">
        <v>19.399999999999999</v>
      </c>
      <c r="C45" s="11">
        <v>19.399999999999999</v>
      </c>
      <c r="D45" s="12">
        <v>224.3</v>
      </c>
    </row>
    <row r="46" spans="1:4" s="10" customFormat="1" ht="15" customHeight="1" x14ac:dyDescent="0.25">
      <c r="A46" s="6" t="s">
        <v>40</v>
      </c>
      <c r="B46" s="11">
        <v>2.6</v>
      </c>
      <c r="C46" s="11">
        <v>2.6</v>
      </c>
      <c r="D46" s="12">
        <v>5.0999999999999996</v>
      </c>
    </row>
    <row r="47" spans="1:4" s="10" customFormat="1" ht="15" customHeight="1" x14ac:dyDescent="0.25">
      <c r="A47" s="27" t="s">
        <v>291</v>
      </c>
      <c r="B47" s="76"/>
      <c r="C47" s="76"/>
      <c r="D47" s="76">
        <f>SUM(D48)</f>
        <v>0.3</v>
      </c>
    </row>
    <row r="48" spans="1:4" s="10" customFormat="1" ht="15" customHeight="1" x14ac:dyDescent="0.25">
      <c r="A48" s="6" t="s">
        <v>292</v>
      </c>
      <c r="B48" s="11"/>
      <c r="C48" s="11"/>
      <c r="D48" s="12">
        <v>0.3</v>
      </c>
    </row>
    <row r="49" spans="1:8" s="13" customFormat="1" ht="18" customHeight="1" x14ac:dyDescent="0.2">
      <c r="A49" s="82" t="s">
        <v>41</v>
      </c>
      <c r="B49" s="77" t="s">
        <v>305</v>
      </c>
      <c r="C49" s="77" t="s">
        <v>316</v>
      </c>
      <c r="D49" s="77" t="s">
        <v>328</v>
      </c>
    </row>
    <row r="50" spans="1:8" ht="15" x14ac:dyDescent="0.25">
      <c r="A50" s="42" t="s">
        <v>284</v>
      </c>
      <c r="B50" s="11"/>
      <c r="C50" s="11"/>
      <c r="D50" s="12"/>
    </row>
    <row r="51" spans="1:8" ht="15" x14ac:dyDescent="0.25">
      <c r="A51" s="42" t="s">
        <v>272</v>
      </c>
      <c r="B51" s="11">
        <v>112.2</v>
      </c>
      <c r="C51" s="11">
        <v>112.2</v>
      </c>
      <c r="D51" s="11">
        <v>64.099999999999994</v>
      </c>
    </row>
    <row r="52" spans="1:8" ht="18" customHeight="1" x14ac:dyDescent="0.2">
      <c r="A52" s="83" t="s">
        <v>273</v>
      </c>
      <c r="B52" s="78" t="s">
        <v>306</v>
      </c>
      <c r="C52" s="78" t="s">
        <v>317</v>
      </c>
      <c r="D52" s="78" t="s">
        <v>329</v>
      </c>
    </row>
    <row r="53" spans="1:8" ht="15" customHeight="1" x14ac:dyDescent="0.2">
      <c r="A53" s="27" t="s">
        <v>274</v>
      </c>
      <c r="B53" s="79"/>
      <c r="C53" s="79"/>
      <c r="D53" s="47" t="s">
        <v>330</v>
      </c>
      <c r="H53" s="72"/>
    </row>
    <row r="54" spans="1:8" x14ac:dyDescent="0.2">
      <c r="A54" s="84" t="s">
        <v>42</v>
      </c>
      <c r="B54" s="84"/>
      <c r="C54" s="84"/>
      <c r="D54" s="84"/>
    </row>
  </sheetData>
  <sheetProtection selectLockedCells="1" selectUnlockedCells="1"/>
  <mergeCells count="6">
    <mergeCell ref="A54:D54"/>
    <mergeCell ref="A6:D6"/>
    <mergeCell ref="A8:D8"/>
    <mergeCell ref="B1:D1"/>
    <mergeCell ref="B2:D2"/>
    <mergeCell ref="B3:D3"/>
  </mergeCells>
  <pageMargins left="0.7" right="0.22" top="0.17" bottom="0.24" header="0.16" footer="0.21"/>
  <pageSetup paperSize="9" scale="71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G68"/>
  <sheetViews>
    <sheetView workbookViewId="0">
      <selection activeCell="B3" sqref="B3"/>
    </sheetView>
  </sheetViews>
  <sheetFormatPr defaultRowHeight="12.75" x14ac:dyDescent="0.2"/>
  <cols>
    <col min="1" max="1" width="13.28515625" customWidth="1"/>
    <col min="2" max="2" width="62.140625" bestFit="1" customWidth="1"/>
    <col min="3" max="3" width="14.28515625" customWidth="1"/>
    <col min="4" max="4" width="14.28515625" style="44" customWidth="1"/>
    <col min="5" max="5" width="14.28515625" customWidth="1"/>
  </cols>
  <sheetData>
    <row r="1" spans="1:5" ht="15.75" x14ac:dyDescent="0.25">
      <c r="A1" s="14" t="s">
        <v>43</v>
      </c>
      <c r="B1" s="14"/>
      <c r="C1" s="15" t="s">
        <v>44</v>
      </c>
      <c r="D1" s="14"/>
      <c r="E1" s="14"/>
    </row>
    <row r="2" spans="1:5" ht="15.75" customHeight="1" x14ac:dyDescent="0.25">
      <c r="A2" s="16" t="s">
        <v>45</v>
      </c>
      <c r="B2" s="16"/>
      <c r="C2" s="88" t="s">
        <v>46</v>
      </c>
      <c r="D2" s="88"/>
      <c r="E2" s="88"/>
    </row>
    <row r="3" spans="1:5" ht="15.75" x14ac:dyDescent="0.25">
      <c r="A3" s="14" t="s">
        <v>47</v>
      </c>
      <c r="B3" s="14"/>
      <c r="C3" s="87" t="s">
        <v>557</v>
      </c>
      <c r="D3" s="87"/>
      <c r="E3" s="87"/>
    </row>
    <row r="4" spans="1:5" ht="15.75" x14ac:dyDescent="0.25">
      <c r="A4" s="1"/>
      <c r="B4" s="1"/>
      <c r="C4" s="1"/>
      <c r="D4" s="1"/>
      <c r="E4" s="1"/>
    </row>
    <row r="5" spans="1:5" ht="15.75" x14ac:dyDescent="0.25">
      <c r="A5" s="1"/>
      <c r="B5" s="1"/>
      <c r="C5" s="1"/>
      <c r="D5" s="1"/>
      <c r="E5" s="1"/>
    </row>
    <row r="6" spans="1:5" ht="33" customHeight="1" x14ac:dyDescent="0.25">
      <c r="A6" s="85" t="s">
        <v>331</v>
      </c>
      <c r="B6" s="85"/>
      <c r="C6" s="85"/>
      <c r="D6" s="85"/>
      <c r="E6" s="85"/>
    </row>
    <row r="7" spans="1:5" ht="15.75" x14ac:dyDescent="0.25">
      <c r="A7" s="1"/>
      <c r="B7" s="1"/>
      <c r="C7" s="1"/>
      <c r="D7" s="1"/>
      <c r="E7" s="1"/>
    </row>
    <row r="8" spans="1:5" ht="15.75" x14ac:dyDescent="0.25">
      <c r="A8" s="86" t="s">
        <v>0</v>
      </c>
      <c r="B8" s="86"/>
      <c r="C8" s="86"/>
      <c r="D8" s="86"/>
      <c r="E8" s="86"/>
    </row>
    <row r="9" spans="1:5" ht="12.75" customHeight="1" x14ac:dyDescent="0.2">
      <c r="A9" s="93" t="s">
        <v>48</v>
      </c>
      <c r="B9" s="90" t="s">
        <v>49</v>
      </c>
      <c r="C9" s="90" t="s">
        <v>50</v>
      </c>
      <c r="D9" s="90"/>
      <c r="E9" s="90"/>
    </row>
    <row r="10" spans="1:5" ht="12.75" customHeight="1" x14ac:dyDescent="0.2">
      <c r="A10" s="93"/>
      <c r="B10" s="90"/>
      <c r="C10" s="89" t="s">
        <v>51</v>
      </c>
      <c r="D10" s="89" t="s">
        <v>3</v>
      </c>
      <c r="E10" s="89" t="s">
        <v>52</v>
      </c>
    </row>
    <row r="11" spans="1:5" ht="12.75" customHeight="1" x14ac:dyDescent="0.2">
      <c r="A11" s="93"/>
      <c r="B11" s="90"/>
      <c r="C11" s="90"/>
      <c r="D11" s="90"/>
      <c r="E11" s="90"/>
    </row>
    <row r="12" spans="1:5" ht="18.75" customHeight="1" x14ac:dyDescent="0.2">
      <c r="A12" s="93"/>
      <c r="B12" s="90"/>
      <c r="C12" s="90"/>
      <c r="D12" s="90"/>
      <c r="E12" s="90"/>
    </row>
    <row r="13" spans="1:5" ht="14.25" x14ac:dyDescent="0.2">
      <c r="A13" s="17" t="s">
        <v>53</v>
      </c>
      <c r="B13" s="17" t="s">
        <v>54</v>
      </c>
      <c r="C13" s="18" t="s">
        <v>349</v>
      </c>
      <c r="D13" s="18" t="s">
        <v>370</v>
      </c>
      <c r="E13" s="18" t="s">
        <v>384</v>
      </c>
    </row>
    <row r="14" spans="1:5" ht="14.25" x14ac:dyDescent="0.2">
      <c r="A14" s="17" t="s">
        <v>55</v>
      </c>
      <c r="B14" s="17" t="s">
        <v>56</v>
      </c>
      <c r="C14" s="18" t="s">
        <v>333</v>
      </c>
      <c r="D14" s="18" t="s">
        <v>352</v>
      </c>
      <c r="E14" s="18" t="s">
        <v>373</v>
      </c>
    </row>
    <row r="15" spans="1:5" ht="15" x14ac:dyDescent="0.25">
      <c r="A15" s="4" t="s">
        <v>57</v>
      </c>
      <c r="B15" s="6" t="s">
        <v>58</v>
      </c>
      <c r="C15" s="5" t="s">
        <v>332</v>
      </c>
      <c r="D15" s="5" t="s">
        <v>351</v>
      </c>
      <c r="E15" s="12" t="s">
        <v>372</v>
      </c>
    </row>
    <row r="16" spans="1:5" ht="15" x14ac:dyDescent="0.25">
      <c r="A16" s="4" t="s">
        <v>59</v>
      </c>
      <c r="B16" s="4" t="s">
        <v>60</v>
      </c>
      <c r="C16" s="5">
        <v>408.7</v>
      </c>
      <c r="D16" s="5">
        <v>454.7</v>
      </c>
      <c r="E16" s="12">
        <v>442.3</v>
      </c>
    </row>
    <row r="17" spans="1:7" ht="14.25" x14ac:dyDescent="0.2">
      <c r="A17" s="17" t="s">
        <v>61</v>
      </c>
      <c r="B17" s="17" t="s">
        <v>62</v>
      </c>
      <c r="C17" s="18" t="s">
        <v>337</v>
      </c>
      <c r="D17" s="18" t="s">
        <v>356</v>
      </c>
      <c r="E17" s="18" t="s">
        <v>377</v>
      </c>
    </row>
    <row r="18" spans="1:7" ht="15" x14ac:dyDescent="0.25">
      <c r="A18" s="4" t="s">
        <v>63</v>
      </c>
      <c r="B18" s="6" t="s">
        <v>64</v>
      </c>
      <c r="C18" s="5">
        <v>615.1</v>
      </c>
      <c r="D18" s="5">
        <v>680.1</v>
      </c>
      <c r="E18" s="12">
        <v>623.29999999999995</v>
      </c>
    </row>
    <row r="19" spans="1:7" ht="15" x14ac:dyDescent="0.25">
      <c r="A19" s="4" t="s">
        <v>65</v>
      </c>
      <c r="B19" s="4" t="s">
        <v>275</v>
      </c>
      <c r="C19" s="5">
        <v>34.700000000000003</v>
      </c>
      <c r="D19" s="5">
        <v>39.200000000000003</v>
      </c>
      <c r="E19" s="12">
        <v>34.799999999999997</v>
      </c>
    </row>
    <row r="20" spans="1:7" ht="15" x14ac:dyDescent="0.25">
      <c r="A20" s="4" t="s">
        <v>66</v>
      </c>
      <c r="B20" s="4" t="s">
        <v>276</v>
      </c>
      <c r="C20" s="5">
        <v>73.8</v>
      </c>
      <c r="D20" s="5">
        <v>72.099999999999994</v>
      </c>
      <c r="E20" s="12">
        <v>68.900000000000006</v>
      </c>
    </row>
    <row r="21" spans="1:7" ht="15" x14ac:dyDescent="0.25">
      <c r="A21" s="4" t="s">
        <v>67</v>
      </c>
      <c r="B21" s="4" t="s">
        <v>68</v>
      </c>
      <c r="C21" s="5">
        <v>330.9</v>
      </c>
      <c r="D21" s="5">
        <v>381.1</v>
      </c>
      <c r="E21" s="12">
        <v>348.4</v>
      </c>
    </row>
    <row r="22" spans="1:7" ht="15" x14ac:dyDescent="0.25">
      <c r="A22" s="4" t="s">
        <v>69</v>
      </c>
      <c r="B22" s="4" t="s">
        <v>277</v>
      </c>
      <c r="C22" s="5">
        <v>20.7</v>
      </c>
      <c r="D22" s="5">
        <v>25</v>
      </c>
      <c r="E22" s="12">
        <v>22.9</v>
      </c>
    </row>
    <row r="23" spans="1:7" ht="15" x14ac:dyDescent="0.25">
      <c r="A23" s="4" t="s">
        <v>70</v>
      </c>
      <c r="B23" s="4" t="s">
        <v>71</v>
      </c>
      <c r="C23" s="5">
        <v>86.7</v>
      </c>
      <c r="D23" s="5">
        <v>99</v>
      </c>
      <c r="E23" s="12">
        <v>87.9</v>
      </c>
    </row>
    <row r="24" spans="1:7" ht="15" x14ac:dyDescent="0.25">
      <c r="A24" s="4" t="s">
        <v>72</v>
      </c>
      <c r="B24" s="4" t="s">
        <v>73</v>
      </c>
      <c r="C24" s="5">
        <v>375.5</v>
      </c>
      <c r="D24" s="5">
        <v>425.6</v>
      </c>
      <c r="E24" s="12">
        <v>375.5</v>
      </c>
      <c r="G24" s="19"/>
    </row>
    <row r="25" spans="1:7" ht="15" x14ac:dyDescent="0.25">
      <c r="A25" s="4" t="s">
        <v>74</v>
      </c>
      <c r="B25" s="4" t="s">
        <v>75</v>
      </c>
      <c r="C25" s="5">
        <v>102</v>
      </c>
      <c r="D25" s="5">
        <v>13.8</v>
      </c>
      <c r="E25" s="12">
        <v>2.2999999999999998</v>
      </c>
    </row>
    <row r="26" spans="1:7" ht="15" x14ac:dyDescent="0.25">
      <c r="A26" s="4" t="s">
        <v>76</v>
      </c>
      <c r="B26" s="4" t="s">
        <v>278</v>
      </c>
      <c r="C26" s="5" t="s">
        <v>334</v>
      </c>
      <c r="D26" s="5" t="s">
        <v>353</v>
      </c>
      <c r="E26" s="12" t="s">
        <v>374</v>
      </c>
      <c r="G26" s="19"/>
    </row>
    <row r="27" spans="1:7" ht="15" x14ac:dyDescent="0.25">
      <c r="A27" s="4" t="s">
        <v>77</v>
      </c>
      <c r="B27" s="4" t="s">
        <v>78</v>
      </c>
      <c r="C27" s="5">
        <v>92.1</v>
      </c>
      <c r="D27" s="5">
        <v>72.8</v>
      </c>
      <c r="E27" s="12">
        <v>66.900000000000006</v>
      </c>
    </row>
    <row r="28" spans="1:7" ht="15" x14ac:dyDescent="0.25">
      <c r="A28" s="4" t="s">
        <v>79</v>
      </c>
      <c r="B28" s="20" t="s">
        <v>80</v>
      </c>
      <c r="C28" s="5">
        <v>36.799999999999997</v>
      </c>
      <c r="D28" s="5">
        <v>43.8</v>
      </c>
      <c r="E28" s="12">
        <v>28.5</v>
      </c>
    </row>
    <row r="29" spans="1:7" ht="15" x14ac:dyDescent="0.25">
      <c r="A29" s="4" t="s">
        <v>81</v>
      </c>
      <c r="B29" s="4" t="s">
        <v>82</v>
      </c>
      <c r="C29" s="5" t="s">
        <v>335</v>
      </c>
      <c r="D29" s="5" t="s">
        <v>354</v>
      </c>
      <c r="E29" s="12" t="s">
        <v>375</v>
      </c>
    </row>
    <row r="30" spans="1:7" ht="15" x14ac:dyDescent="0.25">
      <c r="A30" s="4" t="s">
        <v>83</v>
      </c>
      <c r="B30" s="4" t="s">
        <v>84</v>
      </c>
      <c r="C30" s="5">
        <v>226.5</v>
      </c>
      <c r="D30" s="5">
        <v>274.7</v>
      </c>
      <c r="E30" s="12">
        <v>256.2</v>
      </c>
    </row>
    <row r="31" spans="1:7" ht="15" x14ac:dyDescent="0.25">
      <c r="A31" s="4" t="s">
        <v>85</v>
      </c>
      <c r="B31" s="4" t="s">
        <v>86</v>
      </c>
      <c r="C31" s="5">
        <v>97.8</v>
      </c>
      <c r="D31" s="5">
        <v>102.9</v>
      </c>
      <c r="E31" s="12">
        <v>88.8</v>
      </c>
    </row>
    <row r="32" spans="1:7" ht="15" x14ac:dyDescent="0.25">
      <c r="A32" s="4" t="s">
        <v>87</v>
      </c>
      <c r="B32" s="4" t="s">
        <v>88</v>
      </c>
      <c r="C32" s="5" t="s">
        <v>336</v>
      </c>
      <c r="D32" s="5" t="s">
        <v>355</v>
      </c>
      <c r="E32" s="12" t="s">
        <v>376</v>
      </c>
    </row>
    <row r="33" spans="1:5" ht="14.25" x14ac:dyDescent="0.2">
      <c r="A33" s="17" t="s">
        <v>89</v>
      </c>
      <c r="B33" s="17" t="s">
        <v>90</v>
      </c>
      <c r="C33" s="18">
        <f>SUM(C34)</f>
        <v>12.1</v>
      </c>
      <c r="D33" s="18">
        <f>SUM(D34)</f>
        <v>14.6</v>
      </c>
      <c r="E33" s="18">
        <f>SUM(E34)</f>
        <v>13.8</v>
      </c>
    </row>
    <row r="34" spans="1:5" ht="15" x14ac:dyDescent="0.25">
      <c r="A34" s="4" t="s">
        <v>91</v>
      </c>
      <c r="B34" s="6" t="s">
        <v>92</v>
      </c>
      <c r="C34" s="5">
        <v>12.1</v>
      </c>
      <c r="D34" s="5">
        <v>14.6</v>
      </c>
      <c r="E34" s="12">
        <v>13.8</v>
      </c>
    </row>
    <row r="35" spans="1:5" ht="14.25" x14ac:dyDescent="0.2">
      <c r="A35" s="17" t="s">
        <v>285</v>
      </c>
      <c r="B35" s="17" t="s">
        <v>286</v>
      </c>
      <c r="C35" s="18">
        <f>SUM(C36)</f>
        <v>39.799999999999997</v>
      </c>
      <c r="D35" s="18">
        <f>SUM(D36)</f>
        <v>39.799999999999997</v>
      </c>
      <c r="E35" s="18">
        <f>SUM(E36)</f>
        <v>39.799999999999997</v>
      </c>
    </row>
    <row r="36" spans="1:5" ht="15" x14ac:dyDescent="0.25">
      <c r="A36" s="4" t="s">
        <v>287</v>
      </c>
      <c r="B36" s="6" t="s">
        <v>288</v>
      </c>
      <c r="C36" s="5">
        <v>39.799999999999997</v>
      </c>
      <c r="D36" s="5">
        <v>39.799999999999997</v>
      </c>
      <c r="E36" s="5">
        <v>39.799999999999997</v>
      </c>
    </row>
    <row r="37" spans="1:5" ht="14.25" x14ac:dyDescent="0.2">
      <c r="A37" s="17" t="s">
        <v>93</v>
      </c>
      <c r="B37" s="17" t="s">
        <v>94</v>
      </c>
      <c r="C37" s="18" t="s">
        <v>338</v>
      </c>
      <c r="D37" s="18" t="s">
        <v>369</v>
      </c>
      <c r="E37" s="18" t="s">
        <v>381</v>
      </c>
    </row>
    <row r="38" spans="1:5" ht="15" x14ac:dyDescent="0.25">
      <c r="A38" s="21" t="s">
        <v>95</v>
      </c>
      <c r="B38" s="22" t="s">
        <v>96</v>
      </c>
      <c r="C38" s="23" t="s">
        <v>341</v>
      </c>
      <c r="D38" s="23" t="s">
        <v>359</v>
      </c>
      <c r="E38" s="23" t="s">
        <v>380</v>
      </c>
    </row>
    <row r="39" spans="1:5" ht="15" x14ac:dyDescent="0.25">
      <c r="A39" s="4" t="s">
        <v>97</v>
      </c>
      <c r="B39" s="4" t="s">
        <v>98</v>
      </c>
      <c r="C39" s="5" t="s">
        <v>339</v>
      </c>
      <c r="D39" s="5" t="s">
        <v>357</v>
      </c>
      <c r="E39" s="12" t="s">
        <v>378</v>
      </c>
    </row>
    <row r="40" spans="1:5" ht="15" x14ac:dyDescent="0.25">
      <c r="A40" s="4" t="s">
        <v>99</v>
      </c>
      <c r="B40" s="4" t="s">
        <v>100</v>
      </c>
      <c r="C40" s="5" t="s">
        <v>340</v>
      </c>
      <c r="D40" s="5" t="s">
        <v>358</v>
      </c>
      <c r="E40" s="12" t="s">
        <v>379</v>
      </c>
    </row>
    <row r="41" spans="1:5" ht="15" x14ac:dyDescent="0.25">
      <c r="A41" s="21" t="s">
        <v>101</v>
      </c>
      <c r="B41" s="22" t="s">
        <v>102</v>
      </c>
      <c r="C41" s="23">
        <f>SUM(C42)</f>
        <v>272.89999999999998</v>
      </c>
      <c r="D41" s="23">
        <f>SUM(D42:D43)</f>
        <v>495</v>
      </c>
      <c r="E41" s="23">
        <f>SUM(E42:E43)</f>
        <v>470.40000000000003</v>
      </c>
    </row>
    <row r="42" spans="1:5" ht="15" x14ac:dyDescent="0.25">
      <c r="A42" s="4" t="s">
        <v>103</v>
      </c>
      <c r="B42" s="4" t="s">
        <v>104</v>
      </c>
      <c r="C42" s="5">
        <v>272.89999999999998</v>
      </c>
      <c r="D42" s="5">
        <v>492.7</v>
      </c>
      <c r="E42" s="12">
        <v>468.1</v>
      </c>
    </row>
    <row r="43" spans="1:5" ht="15" x14ac:dyDescent="0.25">
      <c r="A43" s="4" t="s">
        <v>360</v>
      </c>
      <c r="B43" s="4" t="s">
        <v>361</v>
      </c>
      <c r="C43" s="5"/>
      <c r="D43" s="5">
        <v>2.2999999999999998</v>
      </c>
      <c r="E43" s="12">
        <v>2.2999999999999998</v>
      </c>
    </row>
    <row r="44" spans="1:5" ht="14.25" x14ac:dyDescent="0.2">
      <c r="A44" s="17" t="s">
        <v>105</v>
      </c>
      <c r="B44" s="17" t="s">
        <v>106</v>
      </c>
      <c r="C44" s="18" t="s">
        <v>343</v>
      </c>
      <c r="D44" s="18" t="s">
        <v>363</v>
      </c>
      <c r="E44" s="18" t="s">
        <v>383</v>
      </c>
    </row>
    <row r="45" spans="1:5" ht="15" x14ac:dyDescent="0.25">
      <c r="A45" s="4" t="s">
        <v>107</v>
      </c>
      <c r="B45" s="6" t="s">
        <v>108</v>
      </c>
      <c r="C45" s="5" t="s">
        <v>342</v>
      </c>
      <c r="D45" s="7" t="s">
        <v>362</v>
      </c>
      <c r="E45" s="12" t="s">
        <v>382</v>
      </c>
    </row>
    <row r="46" spans="1:5" ht="15" x14ac:dyDescent="0.25">
      <c r="A46" s="4" t="s">
        <v>109</v>
      </c>
      <c r="B46" s="6" t="s">
        <v>110</v>
      </c>
      <c r="C46" s="5">
        <v>222.6</v>
      </c>
      <c r="D46" s="5">
        <v>420.9</v>
      </c>
      <c r="E46" s="12">
        <v>411.5</v>
      </c>
    </row>
    <row r="47" spans="1:5" ht="14.25" x14ac:dyDescent="0.2">
      <c r="A47" s="24" t="s">
        <v>111</v>
      </c>
      <c r="B47" s="25" t="s">
        <v>279</v>
      </c>
      <c r="C47" s="26" t="s">
        <v>348</v>
      </c>
      <c r="D47" s="26" t="s">
        <v>368</v>
      </c>
      <c r="E47" s="26" t="s">
        <v>388</v>
      </c>
    </row>
    <row r="48" spans="1:5" ht="14.25" x14ac:dyDescent="0.2">
      <c r="A48" s="24" t="s">
        <v>112</v>
      </c>
      <c r="B48" s="27" t="s">
        <v>113</v>
      </c>
      <c r="C48" s="18" t="s">
        <v>344</v>
      </c>
      <c r="D48" s="18" t="s">
        <v>367</v>
      </c>
      <c r="E48" s="18" t="s">
        <v>387</v>
      </c>
    </row>
    <row r="49" spans="1:7" ht="15" x14ac:dyDescent="0.2">
      <c r="A49" s="56" t="s">
        <v>114</v>
      </c>
      <c r="B49" s="57" t="s">
        <v>115</v>
      </c>
      <c r="C49" s="58" t="s">
        <v>345</v>
      </c>
      <c r="D49" s="58" t="s">
        <v>366</v>
      </c>
      <c r="E49" s="58" t="s">
        <v>386</v>
      </c>
    </row>
    <row r="50" spans="1:7" ht="15" x14ac:dyDescent="0.25">
      <c r="A50" s="4" t="s">
        <v>116</v>
      </c>
      <c r="B50" s="6" t="s">
        <v>117</v>
      </c>
      <c r="C50" s="5">
        <v>46.3</v>
      </c>
      <c r="D50" s="5">
        <v>49.3</v>
      </c>
      <c r="E50" s="5">
        <v>46.3</v>
      </c>
    </row>
    <row r="51" spans="1:7" ht="15" x14ac:dyDescent="0.25">
      <c r="A51" s="4" t="s">
        <v>118</v>
      </c>
      <c r="B51" s="6" t="s">
        <v>119</v>
      </c>
      <c r="C51" s="5">
        <v>76.3</v>
      </c>
      <c r="D51" s="5">
        <v>122.6</v>
      </c>
      <c r="E51" s="12">
        <v>120.3</v>
      </c>
    </row>
    <row r="52" spans="1:7" ht="15" x14ac:dyDescent="0.25">
      <c r="A52" s="4" t="s">
        <v>120</v>
      </c>
      <c r="B52" s="4" t="s">
        <v>121</v>
      </c>
      <c r="C52" s="5" t="s">
        <v>346</v>
      </c>
      <c r="D52" s="5" t="s">
        <v>364</v>
      </c>
      <c r="E52" s="12">
        <v>631</v>
      </c>
    </row>
    <row r="53" spans="1:7" ht="15" x14ac:dyDescent="0.25">
      <c r="A53" s="4" t="s">
        <v>122</v>
      </c>
      <c r="B53" s="4" t="s">
        <v>123</v>
      </c>
      <c r="C53" s="5" t="s">
        <v>347</v>
      </c>
      <c r="D53" s="5" t="s">
        <v>365</v>
      </c>
      <c r="E53" s="12" t="s">
        <v>385</v>
      </c>
    </row>
    <row r="54" spans="1:7" ht="15" x14ac:dyDescent="0.25">
      <c r="A54" s="4" t="s">
        <v>124</v>
      </c>
      <c r="B54" s="4" t="s">
        <v>125</v>
      </c>
      <c r="C54" s="5">
        <v>57.5</v>
      </c>
      <c r="D54" s="5">
        <v>271.8</v>
      </c>
      <c r="E54" s="12">
        <v>271.8</v>
      </c>
    </row>
    <row r="55" spans="1:7" ht="15" x14ac:dyDescent="0.25">
      <c r="A55" s="4" t="s">
        <v>126</v>
      </c>
      <c r="B55" s="4" t="s">
        <v>127</v>
      </c>
      <c r="C55" s="5">
        <v>93.7</v>
      </c>
      <c r="D55" s="5">
        <v>125.7</v>
      </c>
      <c r="E55" s="12">
        <v>96.9</v>
      </c>
    </row>
    <row r="56" spans="1:7" ht="15" x14ac:dyDescent="0.25">
      <c r="A56" s="4" t="s">
        <v>289</v>
      </c>
      <c r="B56" s="4" t="s">
        <v>290</v>
      </c>
      <c r="C56" s="5">
        <v>81.8</v>
      </c>
      <c r="D56" s="5">
        <v>76.400000000000006</v>
      </c>
      <c r="E56" s="12">
        <v>70.599999999999994</v>
      </c>
    </row>
    <row r="57" spans="1:7" ht="15" x14ac:dyDescent="0.25">
      <c r="A57" s="4" t="s">
        <v>293</v>
      </c>
      <c r="B57" s="4" t="s">
        <v>294</v>
      </c>
      <c r="C57" s="5">
        <v>43.6</v>
      </c>
      <c r="D57" s="5">
        <v>43.6</v>
      </c>
      <c r="E57" s="12">
        <v>43.6</v>
      </c>
    </row>
    <row r="58" spans="1:7" ht="15" x14ac:dyDescent="0.25">
      <c r="A58" s="4" t="s">
        <v>128</v>
      </c>
      <c r="B58" s="4" t="s">
        <v>129</v>
      </c>
      <c r="C58" s="5">
        <v>131.4</v>
      </c>
      <c r="D58" s="5">
        <v>57.1</v>
      </c>
      <c r="E58" s="12">
        <v>55.6</v>
      </c>
      <c r="G58" s="19"/>
    </row>
    <row r="59" spans="1:7" ht="15" x14ac:dyDescent="0.25">
      <c r="A59" s="21" t="s">
        <v>130</v>
      </c>
      <c r="B59" s="22" t="s">
        <v>131</v>
      </c>
      <c r="C59" s="23">
        <v>102.6</v>
      </c>
      <c r="D59" s="23">
        <f t="shared" ref="D59" si="0">SUM(D60:D61)</f>
        <v>99.199999999999989</v>
      </c>
      <c r="E59" s="23">
        <f>SUM(E60:E61)</f>
        <v>36.700000000000003</v>
      </c>
    </row>
    <row r="60" spans="1:7" ht="30" x14ac:dyDescent="0.25">
      <c r="A60" s="28" t="s">
        <v>132</v>
      </c>
      <c r="B60" s="6" t="s">
        <v>133</v>
      </c>
      <c r="C60" s="29">
        <v>27.6</v>
      </c>
      <c r="D60" s="29">
        <v>27.1</v>
      </c>
      <c r="E60" s="29">
        <v>12.4</v>
      </c>
    </row>
    <row r="61" spans="1:7" ht="15" x14ac:dyDescent="0.25">
      <c r="A61" s="4" t="s">
        <v>134</v>
      </c>
      <c r="B61" s="6" t="s">
        <v>135</v>
      </c>
      <c r="C61" s="5">
        <v>75</v>
      </c>
      <c r="D61" s="5">
        <v>72.099999999999994</v>
      </c>
      <c r="E61" s="12">
        <v>24.3</v>
      </c>
    </row>
    <row r="62" spans="1:7" ht="28.5" x14ac:dyDescent="0.2">
      <c r="A62" s="43" t="s">
        <v>280</v>
      </c>
      <c r="B62" s="27" t="s">
        <v>283</v>
      </c>
      <c r="C62" s="18">
        <f>SUM(C63)</f>
        <v>585</v>
      </c>
      <c r="D62" s="18">
        <f>SUM(D63)</f>
        <v>498.4</v>
      </c>
      <c r="E62" s="18">
        <f>SUM(E63)</f>
        <v>498.4</v>
      </c>
    </row>
    <row r="63" spans="1:7" ht="15" x14ac:dyDescent="0.25">
      <c r="A63" s="4" t="s">
        <v>281</v>
      </c>
      <c r="B63" s="6" t="s">
        <v>282</v>
      </c>
      <c r="C63" s="5">
        <v>585</v>
      </c>
      <c r="D63" s="5">
        <v>498.4</v>
      </c>
      <c r="E63" s="12">
        <v>498.4</v>
      </c>
    </row>
    <row r="64" spans="1:7" ht="14.25" x14ac:dyDescent="0.2">
      <c r="A64" s="43" t="s">
        <v>136</v>
      </c>
      <c r="B64" s="27" t="s">
        <v>137</v>
      </c>
      <c r="C64" s="18">
        <f>SUM(C65)</f>
        <v>470.1</v>
      </c>
      <c r="D64" s="18">
        <f>SUM(D65)</f>
        <v>532.1</v>
      </c>
      <c r="E64" s="18">
        <f>SUM(E65)</f>
        <v>508.5</v>
      </c>
    </row>
    <row r="65" spans="1:5" ht="15" x14ac:dyDescent="0.25">
      <c r="A65" s="4" t="s">
        <v>138</v>
      </c>
      <c r="B65" s="6" t="s">
        <v>139</v>
      </c>
      <c r="C65" s="5">
        <v>470.1</v>
      </c>
      <c r="D65" s="5">
        <v>532.1</v>
      </c>
      <c r="E65" s="12">
        <v>508.5</v>
      </c>
    </row>
    <row r="66" spans="1:5" s="30" customFormat="1" ht="18" customHeight="1" x14ac:dyDescent="0.2">
      <c r="A66" s="91" t="s">
        <v>140</v>
      </c>
      <c r="B66" s="91"/>
      <c r="C66" s="62" t="s">
        <v>350</v>
      </c>
      <c r="D66" s="62" t="s">
        <v>371</v>
      </c>
      <c r="E66" s="62" t="s">
        <v>389</v>
      </c>
    </row>
    <row r="68" spans="1:5" x14ac:dyDescent="0.2">
      <c r="B68" s="92"/>
      <c r="C68" s="92"/>
    </row>
  </sheetData>
  <sheetProtection selectLockedCells="1" selectUnlockedCells="1"/>
  <mergeCells count="12">
    <mergeCell ref="D10:D12"/>
    <mergeCell ref="E10:E12"/>
    <mergeCell ref="A66:B66"/>
    <mergeCell ref="B68:C68"/>
    <mergeCell ref="C2:E2"/>
    <mergeCell ref="C3:E3"/>
    <mergeCell ref="A6:E6"/>
    <mergeCell ref="A8:E8"/>
    <mergeCell ref="A9:A12"/>
    <mergeCell ref="B9:B12"/>
    <mergeCell ref="C9:E9"/>
    <mergeCell ref="C10:C12"/>
  </mergeCells>
  <pageMargins left="0.52986111111111112" right="0.11805555555555555" top="0.31" bottom="0.2" header="0.16" footer="0.51180555555555551"/>
  <pageSetup paperSize="9" scale="82" firstPageNumber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S47"/>
  <sheetViews>
    <sheetView workbookViewId="0">
      <selection activeCell="L3" sqref="L3"/>
    </sheetView>
  </sheetViews>
  <sheetFormatPr defaultRowHeight="12.75" x14ac:dyDescent="0.2"/>
  <cols>
    <col min="1" max="1" width="4.140625" customWidth="1"/>
    <col min="2" max="2" width="33.42578125" customWidth="1"/>
    <col min="3" max="3" width="3.28515625" customWidth="1"/>
    <col min="4" max="6" width="10.7109375" customWidth="1"/>
    <col min="7" max="15" width="10.7109375" style="31" customWidth="1"/>
  </cols>
  <sheetData>
    <row r="1" spans="1:17" ht="15.75" x14ac:dyDescent="0.25">
      <c r="A1" s="14"/>
      <c r="B1" s="14"/>
      <c r="C1" s="14"/>
      <c r="D1" s="14"/>
      <c r="E1" s="14"/>
      <c r="F1" s="14"/>
      <c r="G1" s="32"/>
      <c r="H1" s="32"/>
      <c r="I1" s="32"/>
      <c r="L1" s="33" t="s">
        <v>44</v>
      </c>
      <c r="M1" s="33"/>
      <c r="N1" s="33"/>
    </row>
    <row r="2" spans="1:17" ht="15.75" customHeight="1" x14ac:dyDescent="0.25">
      <c r="A2" s="16" t="s">
        <v>141</v>
      </c>
      <c r="B2" s="16"/>
      <c r="C2" s="16"/>
      <c r="D2" s="16"/>
      <c r="E2" s="16"/>
      <c r="F2" s="16"/>
      <c r="G2" s="34"/>
      <c r="H2" s="34"/>
      <c r="I2" s="34"/>
      <c r="L2" s="97" t="s">
        <v>46</v>
      </c>
      <c r="M2" s="97"/>
      <c r="N2" s="97"/>
    </row>
    <row r="3" spans="1:17" ht="15.75" x14ac:dyDescent="0.25">
      <c r="A3" s="14"/>
      <c r="B3" s="14"/>
      <c r="C3" s="14"/>
      <c r="D3" s="14"/>
      <c r="E3" s="14"/>
      <c r="F3" s="14"/>
      <c r="G3" s="32"/>
      <c r="H3" s="32"/>
      <c r="I3" s="32"/>
      <c r="L3" s="33" t="s">
        <v>557</v>
      </c>
      <c r="M3" s="33"/>
      <c r="N3" s="33"/>
    </row>
    <row r="4" spans="1:17" ht="15.75" x14ac:dyDescent="0.25">
      <c r="A4" s="1"/>
      <c r="B4" s="1"/>
      <c r="C4" s="1"/>
      <c r="D4" s="1"/>
      <c r="E4" s="1"/>
      <c r="F4" s="1"/>
      <c r="G4" s="35"/>
      <c r="H4" s="35"/>
      <c r="I4" s="35"/>
      <c r="J4" s="35"/>
      <c r="K4" s="35"/>
      <c r="L4" s="35"/>
      <c r="M4" s="35"/>
      <c r="N4" s="35"/>
      <c r="O4" s="35"/>
    </row>
    <row r="5" spans="1:17" ht="15.75" x14ac:dyDescent="0.25">
      <c r="A5" s="1"/>
      <c r="B5" s="1"/>
      <c r="C5" s="1"/>
      <c r="D5" s="1"/>
      <c r="E5" s="1"/>
      <c r="F5" s="1"/>
      <c r="G5" s="35"/>
      <c r="H5" s="35"/>
      <c r="I5" s="35"/>
      <c r="J5" s="35"/>
      <c r="K5" s="35"/>
      <c r="L5" s="35"/>
      <c r="M5" s="35"/>
      <c r="N5" s="35"/>
      <c r="O5" s="35"/>
    </row>
    <row r="6" spans="1:17" ht="15.75" customHeight="1" x14ac:dyDescent="0.25">
      <c r="A6" s="85" t="s">
        <v>391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</row>
    <row r="7" spans="1:17" ht="15.75" x14ac:dyDescent="0.25">
      <c r="A7" s="1"/>
      <c r="B7" s="1"/>
      <c r="C7" s="1"/>
      <c r="D7" s="1"/>
      <c r="E7" s="1"/>
      <c r="F7" s="1"/>
      <c r="G7" s="35"/>
      <c r="H7" s="35"/>
      <c r="I7" s="35"/>
      <c r="J7" s="35"/>
      <c r="K7" s="35"/>
      <c r="L7" s="35"/>
      <c r="M7" s="35"/>
      <c r="N7" s="35"/>
      <c r="O7" s="35"/>
    </row>
    <row r="8" spans="1:17" ht="15.75" x14ac:dyDescent="0.25">
      <c r="A8" s="86" t="s">
        <v>0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</row>
    <row r="9" spans="1:17" ht="15.75" customHeight="1" x14ac:dyDescent="0.2">
      <c r="A9" s="89" t="s">
        <v>142</v>
      </c>
      <c r="B9" s="90" t="s">
        <v>143</v>
      </c>
      <c r="C9" s="98" t="s">
        <v>144</v>
      </c>
      <c r="D9" s="90" t="s">
        <v>50</v>
      </c>
      <c r="E9" s="90"/>
      <c r="F9" s="90"/>
      <c r="G9" s="96" t="s">
        <v>145</v>
      </c>
      <c r="H9" s="96"/>
      <c r="I9" s="96"/>
      <c r="J9" s="96"/>
      <c r="K9" s="96"/>
      <c r="L9" s="96"/>
      <c r="M9" s="96"/>
      <c r="N9" s="96"/>
      <c r="O9" s="96"/>
    </row>
    <row r="10" spans="1:17" ht="15.75" customHeight="1" x14ac:dyDescent="0.2">
      <c r="A10" s="89"/>
      <c r="B10" s="90"/>
      <c r="C10" s="90"/>
      <c r="D10" s="95" t="s">
        <v>2</v>
      </c>
      <c r="E10" s="95" t="s">
        <v>3</v>
      </c>
      <c r="F10" s="95" t="s">
        <v>146</v>
      </c>
      <c r="G10" s="96" t="s">
        <v>147</v>
      </c>
      <c r="H10" s="96"/>
      <c r="I10" s="96"/>
      <c r="J10" s="96"/>
      <c r="K10" s="96"/>
      <c r="L10" s="96"/>
      <c r="M10" s="96" t="s">
        <v>148</v>
      </c>
      <c r="N10" s="96"/>
      <c r="O10" s="96"/>
    </row>
    <row r="11" spans="1:17" ht="12.75" customHeight="1" x14ac:dyDescent="0.2">
      <c r="A11" s="89"/>
      <c r="B11" s="89"/>
      <c r="C11" s="89"/>
      <c r="D11" s="95"/>
      <c r="E11" s="95"/>
      <c r="F11" s="95"/>
      <c r="G11" s="99" t="s">
        <v>149</v>
      </c>
      <c r="H11" s="99"/>
      <c r="I11" s="99"/>
      <c r="J11" s="99" t="s">
        <v>150</v>
      </c>
      <c r="K11" s="99"/>
      <c r="L11" s="99"/>
      <c r="M11" s="94" t="s">
        <v>2</v>
      </c>
      <c r="N11" s="94" t="s">
        <v>3</v>
      </c>
      <c r="O11" s="94" t="s">
        <v>146</v>
      </c>
    </row>
    <row r="12" spans="1:17" ht="13.5" customHeight="1" x14ac:dyDescent="0.2">
      <c r="A12" s="89"/>
      <c r="B12" s="89"/>
      <c r="C12" s="89"/>
      <c r="D12" s="95"/>
      <c r="E12" s="95"/>
      <c r="F12" s="95"/>
      <c r="G12" s="94" t="s">
        <v>2</v>
      </c>
      <c r="H12" s="94" t="s">
        <v>3</v>
      </c>
      <c r="I12" s="94" t="s">
        <v>146</v>
      </c>
      <c r="J12" s="94" t="s">
        <v>2</v>
      </c>
      <c r="K12" s="94" t="s">
        <v>3</v>
      </c>
      <c r="L12" s="94" t="s">
        <v>146</v>
      </c>
      <c r="M12" s="94"/>
      <c r="N12" s="94"/>
      <c r="O12" s="94"/>
    </row>
    <row r="13" spans="1:17" ht="67.5" customHeight="1" x14ac:dyDescent="0.2">
      <c r="A13" s="89"/>
      <c r="B13" s="89"/>
      <c r="C13" s="89"/>
      <c r="D13" s="95"/>
      <c r="E13" s="95"/>
      <c r="F13" s="95"/>
      <c r="G13" s="94"/>
      <c r="H13" s="94"/>
      <c r="I13" s="94"/>
      <c r="J13" s="94"/>
      <c r="K13" s="94"/>
      <c r="L13" s="94"/>
      <c r="M13" s="94"/>
      <c r="N13" s="94"/>
      <c r="O13" s="94"/>
    </row>
    <row r="14" spans="1:17" ht="15" x14ac:dyDescent="0.25">
      <c r="A14" s="4" t="s">
        <v>151</v>
      </c>
      <c r="B14" s="4" t="s">
        <v>152</v>
      </c>
      <c r="C14" s="36" t="s">
        <v>153</v>
      </c>
      <c r="D14" s="5" t="s">
        <v>431</v>
      </c>
      <c r="E14" s="5" t="s">
        <v>454</v>
      </c>
      <c r="F14" s="12" t="s">
        <v>461</v>
      </c>
      <c r="G14" s="12" t="s">
        <v>432</v>
      </c>
      <c r="H14" s="12" t="s">
        <v>468</v>
      </c>
      <c r="I14" s="12" t="s">
        <v>476</v>
      </c>
      <c r="J14" s="12" t="s">
        <v>433</v>
      </c>
      <c r="K14" s="12" t="s">
        <v>485</v>
      </c>
      <c r="L14" s="12" t="s">
        <v>494</v>
      </c>
      <c r="M14" s="12">
        <v>834</v>
      </c>
      <c r="N14" s="12">
        <v>849</v>
      </c>
      <c r="O14" s="12">
        <v>700.1</v>
      </c>
      <c r="Q14" s="19"/>
    </row>
    <row r="15" spans="1:17" ht="15" x14ac:dyDescent="0.25">
      <c r="A15" s="4" t="s">
        <v>53</v>
      </c>
      <c r="B15" s="4" t="s">
        <v>154</v>
      </c>
      <c r="C15" s="36" t="s">
        <v>155</v>
      </c>
      <c r="D15" s="5">
        <v>76.7</v>
      </c>
      <c r="E15" s="5">
        <v>41.8</v>
      </c>
      <c r="F15" s="12">
        <v>41.5</v>
      </c>
      <c r="G15" s="12">
        <v>76.7</v>
      </c>
      <c r="H15" s="12">
        <v>41.8</v>
      </c>
      <c r="I15" s="12">
        <v>41.5</v>
      </c>
      <c r="J15" s="12">
        <v>34.700000000000003</v>
      </c>
      <c r="K15" s="12">
        <v>37</v>
      </c>
      <c r="L15" s="12">
        <v>37</v>
      </c>
      <c r="M15" s="12"/>
      <c r="N15" s="12"/>
      <c r="O15" s="12"/>
    </row>
    <row r="16" spans="1:17" ht="15" x14ac:dyDescent="0.25">
      <c r="A16" s="4" t="s">
        <v>111</v>
      </c>
      <c r="B16" s="6" t="s">
        <v>156</v>
      </c>
      <c r="C16" s="36" t="s">
        <v>157</v>
      </c>
      <c r="D16" s="5" t="s">
        <v>434</v>
      </c>
      <c r="E16" s="5" t="s">
        <v>452</v>
      </c>
      <c r="F16" s="12" t="s">
        <v>452</v>
      </c>
      <c r="G16" s="12" t="s">
        <v>434</v>
      </c>
      <c r="H16" s="12" t="s">
        <v>469</v>
      </c>
      <c r="I16" s="12" t="s">
        <v>469</v>
      </c>
      <c r="J16" s="12" t="s">
        <v>435</v>
      </c>
      <c r="K16" s="12" t="s">
        <v>486</v>
      </c>
      <c r="L16" s="12" t="s">
        <v>486</v>
      </c>
      <c r="M16" s="12"/>
      <c r="N16" s="12">
        <v>40</v>
      </c>
      <c r="O16" s="12">
        <v>40</v>
      </c>
    </row>
    <row r="17" spans="1:15" ht="15" x14ac:dyDescent="0.25">
      <c r="A17" s="4" t="s">
        <v>158</v>
      </c>
      <c r="B17" s="4" t="s">
        <v>159</v>
      </c>
      <c r="C17" s="36" t="s">
        <v>160</v>
      </c>
      <c r="D17" s="5" t="s">
        <v>436</v>
      </c>
      <c r="E17" s="5" t="s">
        <v>455</v>
      </c>
      <c r="F17" s="12" t="s">
        <v>462</v>
      </c>
      <c r="G17" s="12" t="s">
        <v>437</v>
      </c>
      <c r="H17" s="12">
        <v>3605.1</v>
      </c>
      <c r="I17" s="12" t="s">
        <v>477</v>
      </c>
      <c r="J17" s="12">
        <v>479.6</v>
      </c>
      <c r="K17" s="12">
        <v>522.29999999999995</v>
      </c>
      <c r="L17" s="12">
        <v>497.6</v>
      </c>
      <c r="M17" s="12" t="s">
        <v>451</v>
      </c>
      <c r="N17" s="12" t="s">
        <v>482</v>
      </c>
      <c r="O17" s="12" t="s">
        <v>491</v>
      </c>
    </row>
    <row r="18" spans="1:15" ht="15" x14ac:dyDescent="0.25">
      <c r="A18" s="4" t="s">
        <v>161</v>
      </c>
      <c r="B18" s="4" t="s">
        <v>162</v>
      </c>
      <c r="C18" s="36" t="s">
        <v>163</v>
      </c>
      <c r="D18" s="5" t="s">
        <v>438</v>
      </c>
      <c r="E18" s="5" t="s">
        <v>456</v>
      </c>
      <c r="F18" s="12" t="s">
        <v>463</v>
      </c>
      <c r="G18" s="12" t="s">
        <v>439</v>
      </c>
      <c r="H18" s="12" t="s">
        <v>470</v>
      </c>
      <c r="I18" s="12" t="s">
        <v>478</v>
      </c>
      <c r="J18" s="12">
        <v>118.4</v>
      </c>
      <c r="K18" s="12">
        <v>122.7</v>
      </c>
      <c r="L18" s="12">
        <v>122.6</v>
      </c>
      <c r="M18" s="12">
        <v>298.3</v>
      </c>
      <c r="N18" s="12">
        <v>320.7</v>
      </c>
      <c r="O18" s="37">
        <v>281.2</v>
      </c>
    </row>
    <row r="19" spans="1:15" ht="15" x14ac:dyDescent="0.25">
      <c r="A19" s="4" t="s">
        <v>164</v>
      </c>
      <c r="B19" s="4" t="s">
        <v>165</v>
      </c>
      <c r="C19" s="36" t="s">
        <v>166</v>
      </c>
      <c r="D19" s="5" t="s">
        <v>440</v>
      </c>
      <c r="E19" s="5" t="s">
        <v>457</v>
      </c>
      <c r="F19" s="12" t="s">
        <v>453</v>
      </c>
      <c r="G19" s="12">
        <v>878.2</v>
      </c>
      <c r="H19" s="12">
        <v>969</v>
      </c>
      <c r="I19" s="12">
        <v>878.1</v>
      </c>
      <c r="J19" s="12">
        <v>132.30000000000001</v>
      </c>
      <c r="K19" s="12">
        <v>132.30000000000001</v>
      </c>
      <c r="L19" s="12">
        <v>124.4</v>
      </c>
      <c r="M19" s="12">
        <v>992.6</v>
      </c>
      <c r="N19" s="12" t="s">
        <v>483</v>
      </c>
      <c r="O19" s="37" t="s">
        <v>492</v>
      </c>
    </row>
    <row r="20" spans="1:15" ht="15" x14ac:dyDescent="0.25">
      <c r="A20" s="4" t="s">
        <v>167</v>
      </c>
      <c r="B20" s="4" t="s">
        <v>168</v>
      </c>
      <c r="C20" s="36" t="s">
        <v>169</v>
      </c>
      <c r="D20" s="5">
        <v>546.4</v>
      </c>
      <c r="E20" s="5">
        <v>551.79999999999995</v>
      </c>
      <c r="F20" s="12">
        <v>543.20000000000005</v>
      </c>
      <c r="G20" s="12">
        <v>546.4</v>
      </c>
      <c r="H20" s="12">
        <v>551.79999999999995</v>
      </c>
      <c r="I20" s="12">
        <v>543.20000000000005</v>
      </c>
      <c r="J20" s="12">
        <v>349</v>
      </c>
      <c r="K20" s="12">
        <v>319.5</v>
      </c>
      <c r="L20" s="12">
        <v>319.5</v>
      </c>
      <c r="M20" s="12"/>
      <c r="N20" s="12"/>
      <c r="O20" s="37"/>
    </row>
    <row r="21" spans="1:15" ht="15" x14ac:dyDescent="0.25">
      <c r="A21" s="4" t="s">
        <v>170</v>
      </c>
      <c r="B21" s="4" t="s">
        <v>171</v>
      </c>
      <c r="C21" s="36" t="s">
        <v>172</v>
      </c>
      <c r="D21" s="38" t="s">
        <v>441</v>
      </c>
      <c r="E21" s="38" t="s">
        <v>458</v>
      </c>
      <c r="F21" s="12" t="s">
        <v>464</v>
      </c>
      <c r="G21" s="39" t="s">
        <v>442</v>
      </c>
      <c r="H21" s="39" t="s">
        <v>471</v>
      </c>
      <c r="I21" s="39" t="s">
        <v>479</v>
      </c>
      <c r="J21" s="12" t="s">
        <v>443</v>
      </c>
      <c r="K21" s="12" t="s">
        <v>487</v>
      </c>
      <c r="L21" s="12" t="s">
        <v>495</v>
      </c>
      <c r="M21" s="12">
        <v>530.70000000000005</v>
      </c>
      <c r="N21" s="12">
        <v>518.70000000000005</v>
      </c>
      <c r="O21" s="12">
        <v>392.5</v>
      </c>
    </row>
    <row r="22" spans="1:15" ht="15" x14ac:dyDescent="0.25">
      <c r="A22" s="4" t="s">
        <v>173</v>
      </c>
      <c r="B22" s="4" t="s">
        <v>174</v>
      </c>
      <c r="C22" s="36" t="s">
        <v>175</v>
      </c>
      <c r="D22" s="5" t="s">
        <v>444</v>
      </c>
      <c r="E22" s="5" t="s">
        <v>459</v>
      </c>
      <c r="F22" s="12" t="s">
        <v>465</v>
      </c>
      <c r="G22" s="12" t="s">
        <v>445</v>
      </c>
      <c r="H22" s="12" t="s">
        <v>472</v>
      </c>
      <c r="I22" s="12" t="s">
        <v>480</v>
      </c>
      <c r="J22" s="12" t="s">
        <v>446</v>
      </c>
      <c r="K22" s="12" t="s">
        <v>488</v>
      </c>
      <c r="L22" s="12" t="s">
        <v>496</v>
      </c>
      <c r="M22" s="12" t="s">
        <v>447</v>
      </c>
      <c r="N22" s="12" t="s">
        <v>484</v>
      </c>
      <c r="O22" s="12">
        <v>818.4</v>
      </c>
    </row>
    <row r="23" spans="1:15" ht="15" x14ac:dyDescent="0.25">
      <c r="A23" s="4" t="s">
        <v>176</v>
      </c>
      <c r="B23" s="4" t="s">
        <v>177</v>
      </c>
      <c r="C23" s="36" t="s">
        <v>178</v>
      </c>
      <c r="D23" s="5" t="s">
        <v>448</v>
      </c>
      <c r="E23" s="5" t="s">
        <v>460</v>
      </c>
      <c r="F23" s="12" t="s">
        <v>466</v>
      </c>
      <c r="G23" s="12" t="s">
        <v>449</v>
      </c>
      <c r="H23" s="12" t="s">
        <v>473</v>
      </c>
      <c r="I23" s="12" t="s">
        <v>481</v>
      </c>
      <c r="J23" s="12" t="s">
        <v>450</v>
      </c>
      <c r="K23" s="12" t="s">
        <v>489</v>
      </c>
      <c r="L23" s="12" t="s">
        <v>497</v>
      </c>
      <c r="M23" s="12">
        <v>211.6</v>
      </c>
      <c r="N23" s="12">
        <v>71</v>
      </c>
      <c r="O23" s="12">
        <v>69.599999999999994</v>
      </c>
    </row>
    <row r="24" spans="1:15" s="30" customFormat="1" ht="18" customHeight="1" x14ac:dyDescent="0.2">
      <c r="A24" s="91" t="s">
        <v>140</v>
      </c>
      <c r="B24" s="91"/>
      <c r="C24" s="63"/>
      <c r="D24" s="62" t="s">
        <v>350</v>
      </c>
      <c r="E24" s="62" t="s">
        <v>392</v>
      </c>
      <c r="F24" s="62" t="s">
        <v>467</v>
      </c>
      <c r="G24" s="62" t="s">
        <v>349</v>
      </c>
      <c r="H24" s="62" t="s">
        <v>474</v>
      </c>
      <c r="I24" s="62" t="s">
        <v>475</v>
      </c>
      <c r="J24" s="62" t="s">
        <v>332</v>
      </c>
      <c r="K24" s="62" t="s">
        <v>393</v>
      </c>
      <c r="L24" s="62" t="s">
        <v>493</v>
      </c>
      <c r="M24" s="62" t="s">
        <v>348</v>
      </c>
      <c r="N24" s="62" t="s">
        <v>394</v>
      </c>
      <c r="O24" s="62" t="s">
        <v>490</v>
      </c>
    </row>
    <row r="25" spans="1:15" x14ac:dyDescent="0.2">
      <c r="F25" s="92"/>
      <c r="G25" s="92"/>
      <c r="H25" s="92"/>
      <c r="I25" s="92"/>
      <c r="J25" s="92"/>
    </row>
    <row r="28" spans="1:15" x14ac:dyDescent="0.2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</row>
    <row r="30" spans="1:15" x14ac:dyDescent="0.2">
      <c r="H30" s="61"/>
    </row>
    <row r="31" spans="1:15" x14ac:dyDescent="0.2">
      <c r="E31" s="46"/>
      <c r="H31" s="60"/>
      <c r="I31" s="60"/>
      <c r="K31" s="60"/>
      <c r="N31" s="60"/>
      <c r="O31" s="60"/>
    </row>
    <row r="35" spans="18:19" x14ac:dyDescent="0.2">
      <c r="R35" s="46"/>
      <c r="S35" s="46"/>
    </row>
    <row r="37" spans="18:19" x14ac:dyDescent="0.2">
      <c r="R37" s="46"/>
      <c r="S37" s="46"/>
    </row>
    <row r="39" spans="18:19" x14ac:dyDescent="0.2">
      <c r="R39" s="46"/>
      <c r="S39" s="46"/>
    </row>
    <row r="41" spans="18:19" x14ac:dyDescent="0.2">
      <c r="R41" s="46"/>
      <c r="S41" s="46"/>
    </row>
    <row r="43" spans="18:19" x14ac:dyDescent="0.2">
      <c r="R43" s="46"/>
      <c r="S43" s="46"/>
    </row>
    <row r="45" spans="18:19" x14ac:dyDescent="0.2">
      <c r="R45" s="46"/>
      <c r="S45" s="46"/>
    </row>
    <row r="47" spans="18:19" x14ac:dyDescent="0.2">
      <c r="R47" s="46"/>
      <c r="S47" s="46"/>
    </row>
  </sheetData>
  <sheetProtection selectLockedCells="1" selectUnlockedCells="1"/>
  <mergeCells count="26">
    <mergeCell ref="L2:N2"/>
    <mergeCell ref="A6:O6"/>
    <mergeCell ref="A8:O8"/>
    <mergeCell ref="A9:A13"/>
    <mergeCell ref="B9:B13"/>
    <mergeCell ref="C9:C13"/>
    <mergeCell ref="D9:F9"/>
    <mergeCell ref="G9:O9"/>
    <mergeCell ref="D10:D13"/>
    <mergeCell ref="E10:E13"/>
    <mergeCell ref="M10:O10"/>
    <mergeCell ref="G11:I11"/>
    <mergeCell ref="J11:L11"/>
    <mergeCell ref="M11:M13"/>
    <mergeCell ref="N11:N13"/>
    <mergeCell ref="O11:O13"/>
    <mergeCell ref="L12:L13"/>
    <mergeCell ref="A24:B24"/>
    <mergeCell ref="F25:J25"/>
    <mergeCell ref="F10:F13"/>
    <mergeCell ref="G10:L10"/>
    <mergeCell ref="G12:G13"/>
    <mergeCell ref="H12:H13"/>
    <mergeCell ref="I12:I13"/>
    <mergeCell ref="J12:J13"/>
    <mergeCell ref="K12:K13"/>
  </mergeCells>
  <pageMargins left="0.2361111111111111" right="0.2361111111111111" top="0.74791666666666667" bottom="0.74791666666666667" header="0.51180555555555551" footer="0.51180555555555551"/>
  <pageSetup paperSize="9" scale="85" firstPageNumber="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workbookViewId="0">
      <pane ySplit="13" topLeftCell="A47" activePane="bottomLeft" state="frozen"/>
      <selection pane="bottomLeft" activeCell="K3" sqref="K3"/>
    </sheetView>
  </sheetViews>
  <sheetFormatPr defaultRowHeight="12.75" x14ac:dyDescent="0.2"/>
  <cols>
    <col min="1" max="1" width="4.7109375" customWidth="1"/>
    <col min="2" max="2" width="39.42578125" customWidth="1"/>
    <col min="3" max="4" width="9.7109375" customWidth="1"/>
    <col min="5" max="5" width="9.7109375" style="55" customWidth="1"/>
    <col min="6" max="6" width="9.7109375" style="31" customWidth="1"/>
    <col min="7" max="7" width="9.7109375" style="69" customWidth="1"/>
    <col min="8" max="8" width="9.7109375" style="48" customWidth="1"/>
    <col min="9" max="10" width="9.7109375" style="31" customWidth="1"/>
    <col min="11" max="11" width="9.7109375" style="48" customWidth="1"/>
    <col min="12" max="12" width="9.7109375" style="31" customWidth="1"/>
    <col min="13" max="13" width="9.7109375" style="69" customWidth="1"/>
    <col min="14" max="14" width="9.7109375" style="48" customWidth="1"/>
    <col min="15" max="15" width="7.42578125" customWidth="1"/>
    <col min="17" max="17" width="9.7109375" customWidth="1"/>
    <col min="18" max="18" width="10.5703125" bestFit="1" customWidth="1"/>
  </cols>
  <sheetData>
    <row r="1" spans="1:18" ht="15.75" x14ac:dyDescent="0.25">
      <c r="A1" s="14"/>
      <c r="B1" s="14"/>
      <c r="C1" s="32"/>
      <c r="D1" s="32"/>
      <c r="E1" s="52"/>
      <c r="F1" s="32"/>
      <c r="G1" s="65"/>
      <c r="H1" s="50"/>
      <c r="K1" s="33" t="s">
        <v>44</v>
      </c>
      <c r="L1" s="33"/>
      <c r="M1" s="70"/>
    </row>
    <row r="2" spans="1:18" ht="15.75" customHeight="1" x14ac:dyDescent="0.25">
      <c r="A2" s="16" t="s">
        <v>141</v>
      </c>
      <c r="B2" s="16"/>
      <c r="C2" s="34"/>
      <c r="D2" s="34"/>
      <c r="E2" s="53"/>
      <c r="F2" s="34"/>
      <c r="G2" s="66"/>
      <c r="H2" s="51"/>
      <c r="J2" s="34"/>
      <c r="K2" s="97" t="s">
        <v>46</v>
      </c>
      <c r="L2" s="97"/>
      <c r="M2" s="97"/>
      <c r="N2" s="97"/>
    </row>
    <row r="3" spans="1:18" ht="15.75" x14ac:dyDescent="0.25">
      <c r="A3" s="14"/>
      <c r="B3" s="14"/>
      <c r="C3" s="32"/>
      <c r="D3" s="32"/>
      <c r="E3" s="52"/>
      <c r="F3" s="32"/>
      <c r="G3" s="65"/>
      <c r="H3" s="50"/>
      <c r="K3" s="33" t="s">
        <v>557</v>
      </c>
      <c r="L3" s="33"/>
      <c r="M3" s="70"/>
    </row>
    <row r="4" spans="1:18" ht="15.75" x14ac:dyDescent="0.25">
      <c r="A4" s="1"/>
      <c r="B4" s="1"/>
      <c r="C4" s="35"/>
      <c r="D4" s="35"/>
      <c r="E4" s="54"/>
      <c r="F4" s="35"/>
      <c r="G4" s="67"/>
      <c r="H4" s="49"/>
      <c r="I4" s="35"/>
      <c r="J4" s="35"/>
      <c r="K4" s="49"/>
      <c r="L4" s="35"/>
      <c r="M4" s="67"/>
      <c r="N4" s="49"/>
    </row>
    <row r="5" spans="1:18" ht="15.75" x14ac:dyDescent="0.25">
      <c r="A5" s="1"/>
      <c r="B5" s="1"/>
      <c r="C5" s="35"/>
      <c r="D5" s="35"/>
      <c r="E5" s="54"/>
      <c r="F5" s="35"/>
      <c r="G5" s="67"/>
      <c r="H5" s="49"/>
      <c r="I5" s="35"/>
      <c r="J5" s="35"/>
      <c r="K5" s="49"/>
      <c r="L5" s="35"/>
      <c r="M5" s="67"/>
      <c r="N5" s="49"/>
    </row>
    <row r="6" spans="1:18" ht="15.75" customHeight="1" x14ac:dyDescent="0.25">
      <c r="A6" s="85" t="s">
        <v>390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1:18" ht="15.75" x14ac:dyDescent="0.25">
      <c r="A7" s="1"/>
      <c r="B7" s="1"/>
      <c r="C7" s="35"/>
      <c r="D7" s="35"/>
      <c r="E7" s="54"/>
      <c r="F7" s="35"/>
      <c r="G7" s="67"/>
      <c r="H7" s="49"/>
      <c r="I7" s="35"/>
      <c r="J7" s="35"/>
      <c r="K7" s="49"/>
      <c r="L7" s="35"/>
      <c r="M7" s="67"/>
      <c r="N7" s="49"/>
    </row>
    <row r="8" spans="1:18" ht="15.75" x14ac:dyDescent="0.25">
      <c r="A8" s="86" t="s">
        <v>0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</row>
    <row r="9" spans="1:18" ht="15.75" customHeight="1" x14ac:dyDescent="0.2">
      <c r="A9" s="89" t="s">
        <v>142</v>
      </c>
      <c r="B9" s="90" t="s">
        <v>179</v>
      </c>
      <c r="C9" s="96" t="s">
        <v>50</v>
      </c>
      <c r="D9" s="96"/>
      <c r="E9" s="96"/>
      <c r="F9" s="96" t="s">
        <v>145</v>
      </c>
      <c r="G9" s="96"/>
      <c r="H9" s="96"/>
      <c r="I9" s="96"/>
      <c r="J9" s="96"/>
      <c r="K9" s="96"/>
      <c r="L9" s="96"/>
      <c r="M9" s="96"/>
      <c r="N9" s="96"/>
    </row>
    <row r="10" spans="1:18" ht="12.75" customHeight="1" x14ac:dyDescent="0.2">
      <c r="A10" s="89"/>
      <c r="B10" s="90"/>
      <c r="C10" s="94" t="s">
        <v>2</v>
      </c>
      <c r="D10" s="94" t="s">
        <v>3</v>
      </c>
      <c r="E10" s="101" t="s">
        <v>146</v>
      </c>
      <c r="F10" s="96" t="s">
        <v>147</v>
      </c>
      <c r="G10" s="96"/>
      <c r="H10" s="96"/>
      <c r="I10" s="96"/>
      <c r="J10" s="96"/>
      <c r="K10" s="96"/>
      <c r="L10" s="96" t="s">
        <v>148</v>
      </c>
      <c r="M10" s="96"/>
      <c r="N10" s="96"/>
    </row>
    <row r="11" spans="1:18" ht="12.75" customHeight="1" x14ac:dyDescent="0.2">
      <c r="A11" s="89"/>
      <c r="B11" s="89"/>
      <c r="C11" s="94"/>
      <c r="D11" s="94"/>
      <c r="E11" s="101"/>
      <c r="F11" s="99" t="s">
        <v>149</v>
      </c>
      <c r="G11" s="99"/>
      <c r="H11" s="99"/>
      <c r="I11" s="99" t="s">
        <v>150</v>
      </c>
      <c r="J11" s="99"/>
      <c r="K11" s="99"/>
      <c r="L11" s="94" t="s">
        <v>2</v>
      </c>
      <c r="M11" s="102" t="s">
        <v>3</v>
      </c>
      <c r="N11" s="103" t="s">
        <v>146</v>
      </c>
    </row>
    <row r="12" spans="1:18" ht="12.75" customHeight="1" x14ac:dyDescent="0.2">
      <c r="A12" s="89"/>
      <c r="B12" s="89"/>
      <c r="C12" s="94"/>
      <c r="D12" s="94"/>
      <c r="E12" s="101"/>
      <c r="F12" s="94" t="s">
        <v>2</v>
      </c>
      <c r="G12" s="102" t="s">
        <v>3</v>
      </c>
      <c r="H12" s="103" t="s">
        <v>146</v>
      </c>
      <c r="I12" s="94" t="s">
        <v>2</v>
      </c>
      <c r="J12" s="94" t="s">
        <v>3</v>
      </c>
      <c r="K12" s="103" t="s">
        <v>146</v>
      </c>
      <c r="L12" s="94"/>
      <c r="M12" s="102"/>
      <c r="N12" s="103"/>
    </row>
    <row r="13" spans="1:18" ht="71.45" customHeight="1" x14ac:dyDescent="0.2">
      <c r="A13" s="89"/>
      <c r="B13" s="89"/>
      <c r="C13" s="94"/>
      <c r="D13" s="94"/>
      <c r="E13" s="101"/>
      <c r="F13" s="94"/>
      <c r="G13" s="102"/>
      <c r="H13" s="103"/>
      <c r="I13" s="94"/>
      <c r="J13" s="94"/>
      <c r="K13" s="103"/>
      <c r="L13" s="94"/>
      <c r="M13" s="102"/>
      <c r="N13" s="103"/>
    </row>
    <row r="14" spans="1:18" ht="15" x14ac:dyDescent="0.25">
      <c r="A14" s="4" t="s">
        <v>151</v>
      </c>
      <c r="B14" s="4" t="s">
        <v>180</v>
      </c>
      <c r="C14" s="12">
        <v>118.1</v>
      </c>
      <c r="D14" s="12">
        <v>120.6</v>
      </c>
      <c r="E14" s="59">
        <f>SUM(N14+H14)</f>
        <v>120.60000000000001</v>
      </c>
      <c r="F14" s="12">
        <v>118.1</v>
      </c>
      <c r="G14" s="59">
        <v>119.7</v>
      </c>
      <c r="H14" s="12">
        <v>119.7</v>
      </c>
      <c r="I14" s="12">
        <v>112.3</v>
      </c>
      <c r="J14" s="12">
        <v>112</v>
      </c>
      <c r="K14" s="12">
        <v>111.986</v>
      </c>
      <c r="L14" s="12"/>
      <c r="M14" s="59">
        <v>0.9</v>
      </c>
      <c r="N14" s="12">
        <v>0.9</v>
      </c>
    </row>
    <row r="15" spans="1:18" ht="15" x14ac:dyDescent="0.25">
      <c r="A15" s="4" t="s">
        <v>53</v>
      </c>
      <c r="B15" s="4" t="s">
        <v>181</v>
      </c>
      <c r="C15" s="12" t="s">
        <v>395</v>
      </c>
      <c r="D15" s="12" t="s">
        <v>420</v>
      </c>
      <c r="E15" s="59" t="s">
        <v>499</v>
      </c>
      <c r="F15" s="12" t="s">
        <v>509</v>
      </c>
      <c r="G15" s="59" t="s">
        <v>510</v>
      </c>
      <c r="H15" s="12" t="s">
        <v>532</v>
      </c>
      <c r="I15" s="12" t="s">
        <v>533</v>
      </c>
      <c r="J15" s="12" t="s">
        <v>546</v>
      </c>
      <c r="K15" s="12" t="s">
        <v>547</v>
      </c>
      <c r="L15" s="12" t="s">
        <v>554</v>
      </c>
      <c r="M15" s="59" t="s">
        <v>555</v>
      </c>
      <c r="N15" s="12" t="s">
        <v>556</v>
      </c>
    </row>
    <row r="16" spans="1:18" ht="15" x14ac:dyDescent="0.25">
      <c r="A16" s="4" t="s">
        <v>111</v>
      </c>
      <c r="B16" s="4" t="s">
        <v>182</v>
      </c>
      <c r="C16" s="12">
        <v>83.9</v>
      </c>
      <c r="D16" s="12">
        <v>90.9</v>
      </c>
      <c r="E16" s="59">
        <f t="shared" ref="E16:E60" si="0">SUM(N16+H16)</f>
        <v>82</v>
      </c>
      <c r="F16" s="12">
        <v>49.9</v>
      </c>
      <c r="G16" s="59">
        <v>54.9</v>
      </c>
      <c r="H16" s="12">
        <v>47.4</v>
      </c>
      <c r="I16" s="12"/>
      <c r="J16" s="12"/>
      <c r="K16" s="12"/>
      <c r="L16" s="12">
        <v>34</v>
      </c>
      <c r="M16" s="59">
        <v>36</v>
      </c>
      <c r="N16" s="12">
        <v>34.6</v>
      </c>
      <c r="P16" s="46"/>
      <c r="R16" s="45"/>
    </row>
    <row r="17" spans="1:18" ht="15" x14ac:dyDescent="0.25">
      <c r="A17" s="4" t="s">
        <v>158</v>
      </c>
      <c r="B17" s="4" t="s">
        <v>183</v>
      </c>
      <c r="C17" s="12">
        <v>151.1</v>
      </c>
      <c r="D17" s="12">
        <v>142.4</v>
      </c>
      <c r="E17" s="59">
        <f t="shared" si="0"/>
        <v>136.69999999999999</v>
      </c>
      <c r="F17" s="12">
        <v>51.1</v>
      </c>
      <c r="G17" s="59">
        <v>59.1</v>
      </c>
      <c r="H17" s="12">
        <v>53.8</v>
      </c>
      <c r="I17" s="12"/>
      <c r="J17" s="12"/>
      <c r="K17" s="12"/>
      <c r="L17" s="12">
        <v>100</v>
      </c>
      <c r="M17" s="59">
        <v>83.3</v>
      </c>
      <c r="N17" s="12">
        <v>82.9</v>
      </c>
      <c r="P17" s="46"/>
      <c r="R17" s="45"/>
    </row>
    <row r="18" spans="1:18" ht="15" x14ac:dyDescent="0.25">
      <c r="A18" s="4" t="s">
        <v>161</v>
      </c>
      <c r="B18" s="4" t="s">
        <v>184</v>
      </c>
      <c r="C18" s="12">
        <v>52.1</v>
      </c>
      <c r="D18" s="12">
        <v>69</v>
      </c>
      <c r="E18" s="59">
        <f t="shared" si="0"/>
        <v>66.199999999999989</v>
      </c>
      <c r="F18" s="12">
        <v>52.1</v>
      </c>
      <c r="G18" s="59">
        <v>51.4</v>
      </c>
      <c r="H18" s="12">
        <v>48.8</v>
      </c>
      <c r="I18" s="12"/>
      <c r="J18" s="12"/>
      <c r="K18" s="12"/>
      <c r="L18" s="12"/>
      <c r="M18" s="59">
        <v>17.600000000000001</v>
      </c>
      <c r="N18" s="12">
        <v>17.399999999999999</v>
      </c>
      <c r="P18" s="46"/>
      <c r="R18" s="45"/>
    </row>
    <row r="19" spans="1:18" ht="15" x14ac:dyDescent="0.25">
      <c r="A19" s="4" t="s">
        <v>164</v>
      </c>
      <c r="B19" s="4" t="s">
        <v>185</v>
      </c>
      <c r="C19" s="12">
        <v>93.4</v>
      </c>
      <c r="D19" s="12">
        <v>84.9</v>
      </c>
      <c r="E19" s="59">
        <f t="shared" si="0"/>
        <v>83.5</v>
      </c>
      <c r="F19" s="12">
        <v>68</v>
      </c>
      <c r="G19" s="59">
        <v>79.099999999999994</v>
      </c>
      <c r="H19" s="12">
        <v>77.900000000000006</v>
      </c>
      <c r="I19" s="12"/>
      <c r="J19" s="12"/>
      <c r="K19" s="12"/>
      <c r="L19" s="12">
        <v>25.4</v>
      </c>
      <c r="M19" s="59">
        <v>5.8</v>
      </c>
      <c r="N19" s="12">
        <v>5.6</v>
      </c>
      <c r="P19" s="46"/>
      <c r="R19" s="45"/>
    </row>
    <row r="20" spans="1:18" ht="15" x14ac:dyDescent="0.25">
      <c r="A20" s="4" t="s">
        <v>167</v>
      </c>
      <c r="B20" s="4" t="s">
        <v>186</v>
      </c>
      <c r="C20" s="12">
        <v>93.9</v>
      </c>
      <c r="D20" s="12">
        <v>159.30000000000001</v>
      </c>
      <c r="E20" s="59">
        <f t="shared" si="0"/>
        <v>157.19999999999999</v>
      </c>
      <c r="F20" s="12">
        <v>35.200000000000003</v>
      </c>
      <c r="G20" s="59">
        <v>55</v>
      </c>
      <c r="H20" s="12">
        <v>53.1</v>
      </c>
      <c r="I20" s="12"/>
      <c r="J20" s="12"/>
      <c r="K20" s="12"/>
      <c r="L20" s="12">
        <v>58.7</v>
      </c>
      <c r="M20" s="59">
        <v>104.3</v>
      </c>
      <c r="N20" s="12">
        <v>104.1</v>
      </c>
      <c r="P20" s="46"/>
      <c r="R20" s="45"/>
    </row>
    <row r="21" spans="1:18" ht="15" x14ac:dyDescent="0.25">
      <c r="A21" s="4" t="s">
        <v>170</v>
      </c>
      <c r="B21" s="4" t="s">
        <v>187</v>
      </c>
      <c r="C21" s="12">
        <v>69.5</v>
      </c>
      <c r="D21" s="12">
        <v>107.6</v>
      </c>
      <c r="E21" s="59">
        <f t="shared" si="0"/>
        <v>85.199999999999989</v>
      </c>
      <c r="F21" s="12">
        <v>69.5</v>
      </c>
      <c r="G21" s="59">
        <v>61.3</v>
      </c>
      <c r="H21" s="12">
        <v>42.3</v>
      </c>
      <c r="I21" s="12"/>
      <c r="J21" s="12"/>
      <c r="K21" s="12"/>
      <c r="L21" s="12"/>
      <c r="M21" s="59">
        <v>46.3</v>
      </c>
      <c r="N21" s="12">
        <v>42.9</v>
      </c>
      <c r="P21" s="46"/>
      <c r="R21" s="45"/>
    </row>
    <row r="22" spans="1:18" ht="15" x14ac:dyDescent="0.25">
      <c r="A22" s="4" t="s">
        <v>173</v>
      </c>
      <c r="B22" s="4" t="s">
        <v>188</v>
      </c>
      <c r="C22" s="12">
        <v>49.7</v>
      </c>
      <c r="D22" s="12">
        <v>59.4</v>
      </c>
      <c r="E22" s="59">
        <f t="shared" si="0"/>
        <v>53.5</v>
      </c>
      <c r="F22" s="12">
        <v>37.700000000000003</v>
      </c>
      <c r="G22" s="59">
        <v>47.4</v>
      </c>
      <c r="H22" s="12">
        <v>41.7</v>
      </c>
      <c r="I22" s="12"/>
      <c r="J22" s="12"/>
      <c r="K22" s="12"/>
      <c r="L22" s="12">
        <v>12</v>
      </c>
      <c r="M22" s="59">
        <v>12</v>
      </c>
      <c r="N22" s="12">
        <v>11.8</v>
      </c>
      <c r="P22" s="46"/>
      <c r="R22" s="45"/>
    </row>
    <row r="23" spans="1:18" ht="15" x14ac:dyDescent="0.25">
      <c r="A23" s="4" t="s">
        <v>176</v>
      </c>
      <c r="B23" s="4" t="s">
        <v>189</v>
      </c>
      <c r="C23" s="12">
        <v>102.8</v>
      </c>
      <c r="D23" s="12">
        <v>121.5</v>
      </c>
      <c r="E23" s="59">
        <f t="shared" si="0"/>
        <v>117</v>
      </c>
      <c r="F23" s="12">
        <v>92.8</v>
      </c>
      <c r="G23" s="59">
        <v>84.3</v>
      </c>
      <c r="H23" s="12">
        <v>79.900000000000006</v>
      </c>
      <c r="I23" s="12"/>
      <c r="J23" s="12"/>
      <c r="K23" s="12"/>
      <c r="L23" s="12">
        <v>10</v>
      </c>
      <c r="M23" s="59">
        <v>37.200000000000003</v>
      </c>
      <c r="N23" s="12">
        <v>37.1</v>
      </c>
      <c r="P23" s="46"/>
      <c r="R23" s="45"/>
    </row>
    <row r="24" spans="1:18" ht="15" x14ac:dyDescent="0.25">
      <c r="A24" s="4" t="s">
        <v>190</v>
      </c>
      <c r="B24" s="4" t="s">
        <v>191</v>
      </c>
      <c r="C24" s="12">
        <v>61.9</v>
      </c>
      <c r="D24" s="12">
        <v>91.3</v>
      </c>
      <c r="E24" s="59">
        <f t="shared" si="0"/>
        <v>84.199999999999989</v>
      </c>
      <c r="F24" s="12">
        <v>61.1</v>
      </c>
      <c r="G24" s="59">
        <v>64.8</v>
      </c>
      <c r="H24" s="12">
        <v>60.8</v>
      </c>
      <c r="I24" s="12"/>
      <c r="J24" s="12"/>
      <c r="K24" s="12"/>
      <c r="L24" s="12">
        <v>0.8</v>
      </c>
      <c r="M24" s="59">
        <v>26.5</v>
      </c>
      <c r="N24" s="12">
        <v>23.4</v>
      </c>
      <c r="P24" s="46"/>
      <c r="R24" s="45"/>
    </row>
    <row r="25" spans="1:18" ht="15" x14ac:dyDescent="0.25">
      <c r="A25" s="4" t="s">
        <v>192</v>
      </c>
      <c r="B25" s="4" t="s">
        <v>193</v>
      </c>
      <c r="C25" s="12">
        <v>38.200000000000003</v>
      </c>
      <c r="D25" s="12">
        <v>107.5</v>
      </c>
      <c r="E25" s="59">
        <f t="shared" si="0"/>
        <v>101.8</v>
      </c>
      <c r="F25" s="12">
        <v>25.1</v>
      </c>
      <c r="G25" s="59">
        <v>49.5</v>
      </c>
      <c r="H25" s="12">
        <v>43.8</v>
      </c>
      <c r="I25" s="12"/>
      <c r="J25" s="12"/>
      <c r="K25" s="12"/>
      <c r="L25" s="12">
        <v>13.1</v>
      </c>
      <c r="M25" s="59">
        <v>58</v>
      </c>
      <c r="N25" s="12">
        <v>58</v>
      </c>
      <c r="P25" s="46"/>
      <c r="R25" s="45"/>
    </row>
    <row r="26" spans="1:18" ht="15" x14ac:dyDescent="0.25">
      <c r="A26" s="4" t="s">
        <v>194</v>
      </c>
      <c r="B26" s="4" t="s">
        <v>195</v>
      </c>
      <c r="C26" s="12">
        <v>71.2</v>
      </c>
      <c r="D26" s="12">
        <v>90.2</v>
      </c>
      <c r="E26" s="59">
        <f t="shared" si="0"/>
        <v>83.7</v>
      </c>
      <c r="F26" s="12">
        <v>69.5</v>
      </c>
      <c r="G26" s="59">
        <v>62.9</v>
      </c>
      <c r="H26" s="12">
        <v>56.5</v>
      </c>
      <c r="I26" s="12"/>
      <c r="J26" s="12"/>
      <c r="K26" s="12"/>
      <c r="L26" s="12">
        <v>1.7</v>
      </c>
      <c r="M26" s="59">
        <v>27.3</v>
      </c>
      <c r="N26" s="12">
        <v>27.2</v>
      </c>
      <c r="P26" s="46"/>
      <c r="R26" s="45"/>
    </row>
    <row r="27" spans="1:18" ht="15" x14ac:dyDescent="0.25">
      <c r="A27" s="4" t="s">
        <v>196</v>
      </c>
      <c r="B27" s="4" t="s">
        <v>197</v>
      </c>
      <c r="C27" s="12">
        <v>133</v>
      </c>
      <c r="D27" s="12">
        <v>104.2</v>
      </c>
      <c r="E27" s="59">
        <f t="shared" si="0"/>
        <v>98.899000000000001</v>
      </c>
      <c r="F27" s="12">
        <v>91</v>
      </c>
      <c r="G27" s="59">
        <v>88.7</v>
      </c>
      <c r="H27" s="12">
        <v>83.498999999999995</v>
      </c>
      <c r="I27" s="12"/>
      <c r="J27" s="12"/>
      <c r="K27" s="12"/>
      <c r="L27" s="12">
        <v>42</v>
      </c>
      <c r="M27" s="59">
        <v>15.5</v>
      </c>
      <c r="N27" s="12">
        <v>15.4</v>
      </c>
      <c r="P27" s="46"/>
      <c r="R27" s="45"/>
    </row>
    <row r="28" spans="1:18" ht="15" x14ac:dyDescent="0.25">
      <c r="A28" s="4" t="s">
        <v>198</v>
      </c>
      <c r="B28" s="4" t="s">
        <v>199</v>
      </c>
      <c r="C28" s="12" t="s">
        <v>396</v>
      </c>
      <c r="D28" s="12" t="s">
        <v>419</v>
      </c>
      <c r="E28" s="59" t="s">
        <v>421</v>
      </c>
      <c r="F28" s="12" t="s">
        <v>508</v>
      </c>
      <c r="G28" s="59" t="s">
        <v>511</v>
      </c>
      <c r="H28" s="12" t="s">
        <v>531</v>
      </c>
      <c r="I28" s="12" t="s">
        <v>534</v>
      </c>
      <c r="J28" s="12" t="s">
        <v>545</v>
      </c>
      <c r="K28" s="12" t="s">
        <v>548</v>
      </c>
      <c r="L28" s="12">
        <v>8</v>
      </c>
      <c r="M28" s="59">
        <v>8</v>
      </c>
      <c r="N28" s="12">
        <v>8</v>
      </c>
      <c r="P28" s="46"/>
      <c r="R28" s="45"/>
    </row>
    <row r="29" spans="1:18" ht="15" x14ac:dyDescent="0.25">
      <c r="A29" s="4" t="s">
        <v>200</v>
      </c>
      <c r="B29" s="4" t="s">
        <v>201</v>
      </c>
      <c r="C29" s="12">
        <v>837.2</v>
      </c>
      <c r="D29" s="12">
        <v>896.7</v>
      </c>
      <c r="E29" s="59">
        <v>891.01800000000003</v>
      </c>
      <c r="F29" s="12">
        <v>832.2</v>
      </c>
      <c r="G29" s="59">
        <v>891.9</v>
      </c>
      <c r="H29" s="12">
        <v>886.2</v>
      </c>
      <c r="I29" s="12">
        <v>659.8</v>
      </c>
      <c r="J29" s="12">
        <v>653.4</v>
      </c>
      <c r="K29" s="12">
        <v>649.27800000000002</v>
      </c>
      <c r="L29" s="12">
        <v>5</v>
      </c>
      <c r="M29" s="59">
        <v>4.8</v>
      </c>
      <c r="N29" s="12">
        <v>4.8</v>
      </c>
      <c r="P29" s="46"/>
      <c r="R29" s="45"/>
    </row>
    <row r="30" spans="1:18" ht="15" x14ac:dyDescent="0.25">
      <c r="A30" s="4" t="s">
        <v>202</v>
      </c>
      <c r="B30" s="4" t="s">
        <v>203</v>
      </c>
      <c r="C30" s="12" t="s">
        <v>397</v>
      </c>
      <c r="D30" s="12" t="s">
        <v>418</v>
      </c>
      <c r="E30" s="59" t="s">
        <v>422</v>
      </c>
      <c r="F30" s="12" t="s">
        <v>507</v>
      </c>
      <c r="G30" s="59" t="s">
        <v>512</v>
      </c>
      <c r="H30" s="12" t="s">
        <v>530</v>
      </c>
      <c r="I30" s="12">
        <v>958.8</v>
      </c>
      <c r="J30" s="12">
        <v>970.6</v>
      </c>
      <c r="K30" s="12">
        <v>970.46699999999998</v>
      </c>
      <c r="L30" s="12">
        <v>20</v>
      </c>
      <c r="M30" s="59">
        <v>112.2</v>
      </c>
      <c r="N30" s="12">
        <v>112</v>
      </c>
      <c r="P30" s="46"/>
      <c r="R30" s="45"/>
    </row>
    <row r="31" spans="1:18" ht="15" x14ac:dyDescent="0.25">
      <c r="A31" s="4" t="s">
        <v>204</v>
      </c>
      <c r="B31" s="4" t="s">
        <v>205</v>
      </c>
      <c r="C31" s="12" t="s">
        <v>398</v>
      </c>
      <c r="D31" s="12" t="s">
        <v>417</v>
      </c>
      <c r="E31" s="59" t="s">
        <v>423</v>
      </c>
      <c r="F31" s="12" t="s">
        <v>506</v>
      </c>
      <c r="G31" s="59" t="s">
        <v>513</v>
      </c>
      <c r="H31" s="12" t="s">
        <v>529</v>
      </c>
      <c r="I31" s="12" t="s">
        <v>535</v>
      </c>
      <c r="J31" s="12" t="s">
        <v>544</v>
      </c>
      <c r="K31" s="12" t="s">
        <v>549</v>
      </c>
      <c r="L31" s="12">
        <v>56.3</v>
      </c>
      <c r="M31" s="59">
        <v>127.2</v>
      </c>
      <c r="N31" s="12">
        <v>124.8</v>
      </c>
      <c r="P31" s="46"/>
      <c r="R31" s="45"/>
    </row>
    <row r="32" spans="1:18" ht="15" x14ac:dyDescent="0.25">
      <c r="A32" s="4" t="s">
        <v>206</v>
      </c>
      <c r="B32" s="4" t="s">
        <v>207</v>
      </c>
      <c r="C32" s="12" t="s">
        <v>399</v>
      </c>
      <c r="D32" s="12" t="s">
        <v>416</v>
      </c>
      <c r="E32" s="59" t="s">
        <v>424</v>
      </c>
      <c r="F32" s="12" t="s">
        <v>505</v>
      </c>
      <c r="G32" s="59" t="s">
        <v>514</v>
      </c>
      <c r="H32" s="12" t="s">
        <v>528</v>
      </c>
      <c r="I32" s="12" t="s">
        <v>536</v>
      </c>
      <c r="J32" s="12" t="s">
        <v>543</v>
      </c>
      <c r="K32" s="12" t="s">
        <v>550</v>
      </c>
      <c r="L32" s="12">
        <v>75</v>
      </c>
      <c r="M32" s="59">
        <v>79.400000000000006</v>
      </c>
      <c r="N32" s="12">
        <v>79.5</v>
      </c>
      <c r="P32" s="46"/>
      <c r="R32" s="45"/>
    </row>
    <row r="33" spans="1:18" ht="15" x14ac:dyDescent="0.25">
      <c r="A33" s="4" t="s">
        <v>208</v>
      </c>
      <c r="B33" s="4" t="s">
        <v>209</v>
      </c>
      <c r="C33" s="12" t="s">
        <v>400</v>
      </c>
      <c r="D33" s="12" t="s">
        <v>415</v>
      </c>
      <c r="E33" s="59" t="s">
        <v>425</v>
      </c>
      <c r="F33" s="12" t="s">
        <v>504</v>
      </c>
      <c r="G33" s="59" t="s">
        <v>515</v>
      </c>
      <c r="H33" s="12" t="s">
        <v>527</v>
      </c>
      <c r="I33" s="12" t="s">
        <v>537</v>
      </c>
      <c r="J33" s="12" t="s">
        <v>542</v>
      </c>
      <c r="K33" s="12" t="s">
        <v>551</v>
      </c>
      <c r="L33" s="12">
        <v>95</v>
      </c>
      <c r="M33" s="59">
        <v>144.6</v>
      </c>
      <c r="N33" s="12">
        <v>144.5</v>
      </c>
      <c r="P33" s="46"/>
      <c r="R33" s="45"/>
    </row>
    <row r="34" spans="1:18" ht="15" x14ac:dyDescent="0.25">
      <c r="A34" s="4" t="s">
        <v>210</v>
      </c>
      <c r="B34" s="4" t="s">
        <v>211</v>
      </c>
      <c r="C34" s="12" t="s">
        <v>401</v>
      </c>
      <c r="D34" s="12" t="s">
        <v>414</v>
      </c>
      <c r="E34" s="59" t="s">
        <v>426</v>
      </c>
      <c r="F34" s="12" t="s">
        <v>503</v>
      </c>
      <c r="G34" s="59" t="s">
        <v>516</v>
      </c>
      <c r="H34" s="12" t="s">
        <v>526</v>
      </c>
      <c r="I34" s="12" t="s">
        <v>538</v>
      </c>
      <c r="J34" s="12" t="s">
        <v>541</v>
      </c>
      <c r="K34" s="12" t="s">
        <v>552</v>
      </c>
      <c r="L34" s="12">
        <v>511.1</v>
      </c>
      <c r="M34" s="59">
        <v>393.3</v>
      </c>
      <c r="N34" s="12">
        <v>54</v>
      </c>
      <c r="P34" s="46"/>
      <c r="R34" s="45"/>
    </row>
    <row r="35" spans="1:18" ht="15" x14ac:dyDescent="0.25">
      <c r="A35" s="4" t="s">
        <v>212</v>
      </c>
      <c r="B35" s="4" t="s">
        <v>214</v>
      </c>
      <c r="C35" s="12">
        <v>650.20000000000005</v>
      </c>
      <c r="D35" s="12">
        <v>773.4</v>
      </c>
      <c r="E35" s="59">
        <f t="shared" si="0"/>
        <v>768.7</v>
      </c>
      <c r="F35" s="12">
        <v>601.5</v>
      </c>
      <c r="G35" s="59">
        <v>702.7</v>
      </c>
      <c r="H35" s="12">
        <v>698</v>
      </c>
      <c r="I35" s="12">
        <v>525.5</v>
      </c>
      <c r="J35" s="12">
        <v>558.6</v>
      </c>
      <c r="K35" s="12">
        <v>557.48099999999999</v>
      </c>
      <c r="L35" s="12">
        <v>48.7</v>
      </c>
      <c r="M35" s="59">
        <v>70.7</v>
      </c>
      <c r="N35" s="12">
        <v>70.7</v>
      </c>
      <c r="P35" s="46"/>
      <c r="R35" s="45"/>
    </row>
    <row r="36" spans="1:18" ht="15" x14ac:dyDescent="0.25">
      <c r="A36" s="4" t="s">
        <v>213</v>
      </c>
      <c r="B36" s="4" t="s">
        <v>219</v>
      </c>
      <c r="C36" s="12" t="s">
        <v>402</v>
      </c>
      <c r="D36" s="12" t="s">
        <v>413</v>
      </c>
      <c r="E36" s="59" t="s">
        <v>427</v>
      </c>
      <c r="F36" s="12" t="s">
        <v>402</v>
      </c>
      <c r="G36" s="59" t="s">
        <v>517</v>
      </c>
      <c r="H36" s="12" t="s">
        <v>525</v>
      </c>
      <c r="I36" s="12">
        <v>896.1</v>
      </c>
      <c r="J36" s="12">
        <v>910.7</v>
      </c>
      <c r="K36" s="12">
        <v>910.76199999999994</v>
      </c>
      <c r="L36" s="12"/>
      <c r="M36" s="59">
        <v>32</v>
      </c>
      <c r="N36" s="12">
        <v>32</v>
      </c>
      <c r="P36" s="46"/>
    </row>
    <row r="37" spans="1:18" ht="15" x14ac:dyDescent="0.25">
      <c r="A37" s="4" t="s">
        <v>215</v>
      </c>
      <c r="B37" s="4" t="s">
        <v>221</v>
      </c>
      <c r="C37" s="12">
        <v>833.8</v>
      </c>
      <c r="D37" s="12" t="s">
        <v>412</v>
      </c>
      <c r="E37" s="59" t="s">
        <v>428</v>
      </c>
      <c r="F37" s="12">
        <v>828.7</v>
      </c>
      <c r="G37" s="59">
        <v>957.7</v>
      </c>
      <c r="H37" s="12">
        <v>953.6</v>
      </c>
      <c r="I37" s="12">
        <v>694.1</v>
      </c>
      <c r="J37" s="12">
        <v>708.4</v>
      </c>
      <c r="K37" s="12">
        <v>707.24</v>
      </c>
      <c r="L37" s="12">
        <v>5.0999999999999996</v>
      </c>
      <c r="M37" s="59">
        <v>48.5</v>
      </c>
      <c r="N37" s="12">
        <v>48.5</v>
      </c>
      <c r="P37" s="46"/>
    </row>
    <row r="38" spans="1:18" ht="15" x14ac:dyDescent="0.25">
      <c r="A38" s="4" t="s">
        <v>216</v>
      </c>
      <c r="B38" s="4" t="s">
        <v>225</v>
      </c>
      <c r="C38" s="12">
        <v>471</v>
      </c>
      <c r="D38" s="12">
        <v>497</v>
      </c>
      <c r="E38" s="59">
        <f t="shared" si="0"/>
        <v>488.59999999999997</v>
      </c>
      <c r="F38" s="12">
        <v>466.5</v>
      </c>
      <c r="G38" s="59">
        <v>492.8</v>
      </c>
      <c r="H38" s="12">
        <v>484.4</v>
      </c>
      <c r="I38" s="12">
        <v>422.8</v>
      </c>
      <c r="J38" s="12">
        <v>424.3</v>
      </c>
      <c r="K38" s="12">
        <v>424.2</v>
      </c>
      <c r="L38" s="12">
        <v>4.5</v>
      </c>
      <c r="M38" s="59">
        <v>4.2</v>
      </c>
      <c r="N38" s="12">
        <v>4.2</v>
      </c>
      <c r="P38" s="46"/>
    </row>
    <row r="39" spans="1:18" ht="15" x14ac:dyDescent="0.25">
      <c r="A39" s="4" t="s">
        <v>217</v>
      </c>
      <c r="B39" s="4" t="s">
        <v>228</v>
      </c>
      <c r="C39" s="12">
        <v>566.79999999999995</v>
      </c>
      <c r="D39" s="12">
        <v>605.1</v>
      </c>
      <c r="E39" s="59">
        <f t="shared" si="0"/>
        <v>592.6</v>
      </c>
      <c r="F39" s="12">
        <v>559.79999999999995</v>
      </c>
      <c r="G39" s="59">
        <v>593.20000000000005</v>
      </c>
      <c r="H39" s="12">
        <v>580.70000000000005</v>
      </c>
      <c r="I39" s="12">
        <v>465.3</v>
      </c>
      <c r="J39" s="12">
        <v>474</v>
      </c>
      <c r="K39" s="12">
        <v>473.517</v>
      </c>
      <c r="L39" s="12">
        <v>7</v>
      </c>
      <c r="M39" s="59">
        <v>11.9</v>
      </c>
      <c r="N39" s="12">
        <v>11.9</v>
      </c>
      <c r="P39" s="46"/>
    </row>
    <row r="40" spans="1:18" ht="15" x14ac:dyDescent="0.25">
      <c r="A40" s="4" t="s">
        <v>218</v>
      </c>
      <c r="B40" s="4" t="s">
        <v>230</v>
      </c>
      <c r="C40" s="12" t="s">
        <v>403</v>
      </c>
      <c r="D40" s="12" t="s">
        <v>411</v>
      </c>
      <c r="E40" s="59" t="s">
        <v>429</v>
      </c>
      <c r="F40" s="12" t="s">
        <v>502</v>
      </c>
      <c r="G40" s="59" t="s">
        <v>518</v>
      </c>
      <c r="H40" s="12" t="s">
        <v>524</v>
      </c>
      <c r="I40" s="12">
        <v>925.3</v>
      </c>
      <c r="J40" s="12">
        <v>928.9</v>
      </c>
      <c r="K40" s="12">
        <v>928.31799999999998</v>
      </c>
      <c r="L40" s="12">
        <v>4</v>
      </c>
      <c r="M40" s="59">
        <v>70.7</v>
      </c>
      <c r="N40" s="12">
        <v>70.7</v>
      </c>
    </row>
    <row r="41" spans="1:18" ht="15" x14ac:dyDescent="0.25">
      <c r="A41" s="4" t="s">
        <v>220</v>
      </c>
      <c r="B41" s="4" t="s">
        <v>232</v>
      </c>
      <c r="C41" s="12">
        <v>616.70000000000005</v>
      </c>
      <c r="D41" s="12">
        <v>569.79999999999995</v>
      </c>
      <c r="E41" s="59">
        <f t="shared" si="0"/>
        <v>550.4</v>
      </c>
      <c r="F41" s="12">
        <v>616.70000000000005</v>
      </c>
      <c r="G41" s="59">
        <v>550.5</v>
      </c>
      <c r="H41" s="12">
        <v>531.1</v>
      </c>
      <c r="I41" s="12">
        <v>435.2</v>
      </c>
      <c r="J41" s="12">
        <v>428.1</v>
      </c>
      <c r="K41" s="12">
        <v>427.34</v>
      </c>
      <c r="L41" s="12"/>
      <c r="M41" s="59">
        <v>19.3</v>
      </c>
      <c r="N41" s="12">
        <v>19.3</v>
      </c>
      <c r="P41" s="46"/>
    </row>
    <row r="42" spans="1:18" ht="15" x14ac:dyDescent="0.25">
      <c r="A42" s="4" t="s">
        <v>222</v>
      </c>
      <c r="B42" s="4" t="s">
        <v>234</v>
      </c>
      <c r="C42" s="12">
        <v>843.3</v>
      </c>
      <c r="D42" s="12">
        <v>910.6</v>
      </c>
      <c r="E42" s="59">
        <f t="shared" si="0"/>
        <v>884</v>
      </c>
      <c r="F42" s="12">
        <v>843.3</v>
      </c>
      <c r="G42" s="59">
        <v>908.4</v>
      </c>
      <c r="H42" s="12">
        <v>881.8</v>
      </c>
      <c r="I42" s="12">
        <v>701.2</v>
      </c>
      <c r="J42" s="12">
        <v>714.1</v>
      </c>
      <c r="K42" s="12">
        <v>713.58299999999997</v>
      </c>
      <c r="L42" s="12"/>
      <c r="M42" s="59">
        <v>2.2000000000000002</v>
      </c>
      <c r="N42" s="12">
        <v>2.2000000000000002</v>
      </c>
      <c r="P42" s="46"/>
    </row>
    <row r="43" spans="1:18" ht="15" x14ac:dyDescent="0.25">
      <c r="A43" s="4" t="s">
        <v>223</v>
      </c>
      <c r="B43" s="4" t="s">
        <v>236</v>
      </c>
      <c r="C43" s="12">
        <v>472</v>
      </c>
      <c r="D43" s="12">
        <v>507.9</v>
      </c>
      <c r="E43" s="59">
        <f t="shared" si="0"/>
        <v>501</v>
      </c>
      <c r="F43" s="12">
        <v>464.4</v>
      </c>
      <c r="G43" s="59">
        <v>500.6</v>
      </c>
      <c r="H43" s="12">
        <v>493.7</v>
      </c>
      <c r="I43" s="12">
        <v>391.6</v>
      </c>
      <c r="J43" s="12">
        <v>390.4</v>
      </c>
      <c r="K43" s="12">
        <v>389.82900000000001</v>
      </c>
      <c r="L43" s="12">
        <v>7.6</v>
      </c>
      <c r="M43" s="59">
        <v>7.3</v>
      </c>
      <c r="N43" s="12">
        <v>7.3</v>
      </c>
    </row>
    <row r="44" spans="1:18" ht="15" x14ac:dyDescent="0.25">
      <c r="A44" s="4" t="s">
        <v>224</v>
      </c>
      <c r="B44" s="4" t="s">
        <v>239</v>
      </c>
      <c r="C44" s="12">
        <v>538.6</v>
      </c>
      <c r="D44" s="12">
        <v>565.9</v>
      </c>
      <c r="E44" s="59">
        <f t="shared" si="0"/>
        <v>559.70000000000005</v>
      </c>
      <c r="F44" s="12">
        <v>538.6</v>
      </c>
      <c r="G44" s="59">
        <v>565.9</v>
      </c>
      <c r="H44" s="12">
        <v>559.70000000000005</v>
      </c>
      <c r="I44" s="12">
        <v>413.4</v>
      </c>
      <c r="J44" s="12">
        <v>413.9</v>
      </c>
      <c r="K44" s="12">
        <v>413.72699999999998</v>
      </c>
      <c r="L44" s="12"/>
      <c r="M44" s="59"/>
      <c r="N44" s="12"/>
    </row>
    <row r="45" spans="1:18" ht="15" x14ac:dyDescent="0.25">
      <c r="A45" s="4" t="s">
        <v>226</v>
      </c>
      <c r="B45" s="4" t="s">
        <v>241</v>
      </c>
      <c r="C45" s="12" t="s">
        <v>404</v>
      </c>
      <c r="D45" s="12">
        <v>928.5</v>
      </c>
      <c r="E45" s="59">
        <f t="shared" si="0"/>
        <v>880.8</v>
      </c>
      <c r="F45" s="12">
        <v>855.5</v>
      </c>
      <c r="G45" s="59">
        <v>892.6</v>
      </c>
      <c r="H45" s="12">
        <v>870.4</v>
      </c>
      <c r="I45" s="12">
        <v>659.3</v>
      </c>
      <c r="J45" s="12">
        <v>661.3</v>
      </c>
      <c r="K45" s="12">
        <v>660.44200000000001</v>
      </c>
      <c r="L45" s="12">
        <v>305</v>
      </c>
      <c r="M45" s="59">
        <v>35.9</v>
      </c>
      <c r="N45" s="12">
        <v>10.4</v>
      </c>
    </row>
    <row r="46" spans="1:18" ht="15" x14ac:dyDescent="0.25">
      <c r="A46" s="4" t="s">
        <v>227</v>
      </c>
      <c r="B46" s="4" t="s">
        <v>243</v>
      </c>
      <c r="C46" s="12">
        <v>260</v>
      </c>
      <c r="D46" s="12">
        <v>370.9</v>
      </c>
      <c r="E46" s="59">
        <f t="shared" si="0"/>
        <v>362.7</v>
      </c>
      <c r="F46" s="12">
        <v>260</v>
      </c>
      <c r="G46" s="59">
        <v>370</v>
      </c>
      <c r="H46" s="12">
        <v>361.8</v>
      </c>
      <c r="I46" s="12">
        <v>176.3</v>
      </c>
      <c r="J46" s="12">
        <v>244.9</v>
      </c>
      <c r="K46" s="12">
        <v>244.1</v>
      </c>
      <c r="L46" s="12"/>
      <c r="M46" s="59">
        <v>0.9</v>
      </c>
      <c r="N46" s="12">
        <v>0.9</v>
      </c>
      <c r="Q46" s="45"/>
      <c r="R46" s="45"/>
    </row>
    <row r="47" spans="1:18" ht="15" x14ac:dyDescent="0.25">
      <c r="A47" s="4" t="s">
        <v>229</v>
      </c>
      <c r="B47" s="4" t="s">
        <v>245</v>
      </c>
      <c r="C47" s="12">
        <v>167.2</v>
      </c>
      <c r="D47" s="12">
        <v>109.6</v>
      </c>
      <c r="E47" s="59">
        <f t="shared" si="0"/>
        <v>109.6</v>
      </c>
      <c r="F47" s="12">
        <v>167.2</v>
      </c>
      <c r="G47" s="59">
        <v>109.6</v>
      </c>
      <c r="H47" s="12">
        <v>109.6</v>
      </c>
      <c r="I47" s="12">
        <v>157.1</v>
      </c>
      <c r="J47" s="12">
        <v>102.7</v>
      </c>
      <c r="K47" s="12">
        <v>102.624</v>
      </c>
      <c r="L47" s="12"/>
      <c r="M47" s="59"/>
      <c r="N47" s="12"/>
    </row>
    <row r="48" spans="1:18" ht="15" x14ac:dyDescent="0.25">
      <c r="A48" s="4" t="s">
        <v>231</v>
      </c>
      <c r="B48" s="4" t="s">
        <v>247</v>
      </c>
      <c r="C48" s="12" t="s">
        <v>405</v>
      </c>
      <c r="D48" s="12" t="s">
        <v>410</v>
      </c>
      <c r="E48" s="59" t="s">
        <v>430</v>
      </c>
      <c r="F48" s="12" t="s">
        <v>501</v>
      </c>
      <c r="G48" s="59" t="s">
        <v>519</v>
      </c>
      <c r="H48" s="12" t="s">
        <v>523</v>
      </c>
      <c r="I48" s="12">
        <v>995</v>
      </c>
      <c r="J48" s="12">
        <v>968</v>
      </c>
      <c r="K48" s="12">
        <v>968.01099999999997</v>
      </c>
      <c r="L48" s="12">
        <v>43.6</v>
      </c>
      <c r="M48" s="59">
        <v>43.6</v>
      </c>
      <c r="N48" s="12">
        <v>43.6</v>
      </c>
    </row>
    <row r="49" spans="1:14" ht="15" x14ac:dyDescent="0.25">
      <c r="A49" s="4" t="s">
        <v>233</v>
      </c>
      <c r="B49" s="20" t="s">
        <v>249</v>
      </c>
      <c r="C49" s="12">
        <v>169.3</v>
      </c>
      <c r="D49" s="11">
        <v>219.4</v>
      </c>
      <c r="E49" s="59">
        <f t="shared" si="0"/>
        <v>197.9</v>
      </c>
      <c r="F49" s="12">
        <v>169.3</v>
      </c>
      <c r="G49" s="68">
        <v>207.9</v>
      </c>
      <c r="H49" s="11">
        <v>197.9</v>
      </c>
      <c r="I49" s="12">
        <v>128.5</v>
      </c>
      <c r="J49" s="40">
        <v>128.5</v>
      </c>
      <c r="K49" s="11">
        <v>128.47399999999999</v>
      </c>
      <c r="L49" s="11"/>
      <c r="M49" s="71">
        <v>11.5</v>
      </c>
      <c r="N49" s="11"/>
    </row>
    <row r="50" spans="1:14" ht="15" x14ac:dyDescent="0.25">
      <c r="A50" s="4" t="s">
        <v>235</v>
      </c>
      <c r="B50" s="4" t="s">
        <v>251</v>
      </c>
      <c r="C50" s="12">
        <v>203</v>
      </c>
      <c r="D50" s="12">
        <v>257.5</v>
      </c>
      <c r="E50" s="59">
        <f t="shared" si="0"/>
        <v>254.6</v>
      </c>
      <c r="F50" s="12">
        <v>201</v>
      </c>
      <c r="G50" s="59">
        <v>255.5</v>
      </c>
      <c r="H50" s="12">
        <v>252.6</v>
      </c>
      <c r="I50" s="12">
        <v>149.69999999999999</v>
      </c>
      <c r="J50" s="12">
        <v>149.69999999999999</v>
      </c>
      <c r="K50" s="12">
        <v>149.70099999999999</v>
      </c>
      <c r="L50" s="12">
        <v>2</v>
      </c>
      <c r="M50" s="59">
        <v>2</v>
      </c>
      <c r="N50" s="12">
        <v>2</v>
      </c>
    </row>
    <row r="51" spans="1:14" ht="15" x14ac:dyDescent="0.25">
      <c r="A51" s="4" t="s">
        <v>237</v>
      </c>
      <c r="B51" s="4" t="s">
        <v>253</v>
      </c>
      <c r="C51" s="12">
        <v>177</v>
      </c>
      <c r="D51" s="12">
        <v>192.2</v>
      </c>
      <c r="E51" s="59">
        <f t="shared" si="0"/>
        <v>187</v>
      </c>
      <c r="F51" s="12">
        <v>177</v>
      </c>
      <c r="G51" s="59">
        <v>192.2</v>
      </c>
      <c r="H51" s="12">
        <v>187</v>
      </c>
      <c r="I51" s="12">
        <v>141.1</v>
      </c>
      <c r="J51" s="12">
        <v>138.30000000000001</v>
      </c>
      <c r="K51" s="12">
        <v>138.32599999999999</v>
      </c>
      <c r="L51" s="12"/>
      <c r="M51" s="59"/>
      <c r="N51" s="12"/>
    </row>
    <row r="52" spans="1:14" ht="15" x14ac:dyDescent="0.25">
      <c r="A52" s="4" t="s">
        <v>238</v>
      </c>
      <c r="B52" s="4" t="s">
        <v>255</v>
      </c>
      <c r="C52" s="12">
        <v>274.39999999999998</v>
      </c>
      <c r="D52" s="12">
        <v>295.10000000000002</v>
      </c>
      <c r="E52" s="59">
        <f t="shared" si="0"/>
        <v>290.2</v>
      </c>
      <c r="F52" s="12">
        <v>274.39999999999998</v>
      </c>
      <c r="G52" s="59">
        <v>295.10000000000002</v>
      </c>
      <c r="H52" s="12">
        <v>290.2</v>
      </c>
      <c r="I52" s="12">
        <v>215.2</v>
      </c>
      <c r="J52" s="12">
        <v>215.2</v>
      </c>
      <c r="K52" s="12">
        <v>215.19499999999999</v>
      </c>
      <c r="L52" s="12"/>
      <c r="M52" s="59"/>
      <c r="N52" s="12"/>
    </row>
    <row r="53" spans="1:14" ht="15" x14ac:dyDescent="0.25">
      <c r="A53" s="4" t="s">
        <v>240</v>
      </c>
      <c r="B53" s="4" t="s">
        <v>257</v>
      </c>
      <c r="C53" s="12">
        <v>164.9</v>
      </c>
      <c r="D53" s="12">
        <v>184.1</v>
      </c>
      <c r="E53" s="59">
        <f t="shared" si="0"/>
        <v>184</v>
      </c>
      <c r="F53" s="12">
        <v>164.9</v>
      </c>
      <c r="G53" s="59">
        <v>184.1</v>
      </c>
      <c r="H53" s="12">
        <v>184</v>
      </c>
      <c r="I53" s="12">
        <v>132.4</v>
      </c>
      <c r="J53" s="12">
        <v>132.4</v>
      </c>
      <c r="K53" s="12">
        <v>132.33199999999999</v>
      </c>
      <c r="L53" s="12"/>
      <c r="M53" s="59"/>
      <c r="N53" s="12"/>
    </row>
    <row r="54" spans="1:14" ht="15" x14ac:dyDescent="0.25">
      <c r="A54" s="4" t="s">
        <v>242</v>
      </c>
      <c r="B54" s="4" t="s">
        <v>259</v>
      </c>
      <c r="C54" s="12">
        <v>226.4</v>
      </c>
      <c r="D54" s="12">
        <v>263.7</v>
      </c>
      <c r="E54" s="59">
        <f t="shared" si="0"/>
        <v>261.89999999999998</v>
      </c>
      <c r="F54" s="12">
        <v>226.4</v>
      </c>
      <c r="G54" s="59">
        <v>263.7</v>
      </c>
      <c r="H54" s="12">
        <v>261.89999999999998</v>
      </c>
      <c r="I54" s="12">
        <v>150.69999999999999</v>
      </c>
      <c r="J54" s="12">
        <v>150.69999999999999</v>
      </c>
      <c r="K54" s="12">
        <v>150.72900000000001</v>
      </c>
      <c r="L54" s="12"/>
      <c r="M54" s="59"/>
      <c r="N54" s="12"/>
    </row>
    <row r="55" spans="1:14" ht="15" x14ac:dyDescent="0.25">
      <c r="A55" s="4" t="s">
        <v>244</v>
      </c>
      <c r="B55" s="4" t="s">
        <v>261</v>
      </c>
      <c r="C55" s="12">
        <v>312.60000000000002</v>
      </c>
      <c r="D55" s="12">
        <v>342.2</v>
      </c>
      <c r="E55" s="59">
        <f t="shared" si="0"/>
        <v>341.1</v>
      </c>
      <c r="F55" s="12">
        <v>142.6</v>
      </c>
      <c r="G55" s="59">
        <v>163.6</v>
      </c>
      <c r="H55" s="12">
        <v>162.5</v>
      </c>
      <c r="I55" s="12">
        <v>104.9</v>
      </c>
      <c r="J55" s="12">
        <v>103.2</v>
      </c>
      <c r="K55" s="12">
        <v>103.131</v>
      </c>
      <c r="L55" s="12">
        <v>170</v>
      </c>
      <c r="M55" s="59">
        <v>178.6</v>
      </c>
      <c r="N55" s="12">
        <v>178.6</v>
      </c>
    </row>
    <row r="56" spans="1:14" ht="15" x14ac:dyDescent="0.25">
      <c r="A56" s="4" t="s">
        <v>246</v>
      </c>
      <c r="B56" s="4" t="s">
        <v>262</v>
      </c>
      <c r="C56" s="12">
        <v>179.6</v>
      </c>
      <c r="D56" s="12">
        <v>184.9</v>
      </c>
      <c r="E56" s="59">
        <f t="shared" si="0"/>
        <v>184.2</v>
      </c>
      <c r="F56" s="12">
        <v>179.6</v>
      </c>
      <c r="G56" s="59">
        <v>184.9</v>
      </c>
      <c r="H56" s="12">
        <v>184.2</v>
      </c>
      <c r="I56" s="12">
        <v>141.80000000000001</v>
      </c>
      <c r="J56" s="12">
        <v>141.80000000000001</v>
      </c>
      <c r="K56" s="12">
        <v>141.786</v>
      </c>
      <c r="L56" s="12"/>
      <c r="M56" s="59"/>
      <c r="N56" s="12"/>
    </row>
    <row r="57" spans="1:14" ht="15" x14ac:dyDescent="0.25">
      <c r="A57" s="4" t="s">
        <v>248</v>
      </c>
      <c r="B57" s="4" t="s">
        <v>263</v>
      </c>
      <c r="C57" s="12">
        <v>188.7</v>
      </c>
      <c r="D57" s="12">
        <v>205.6</v>
      </c>
      <c r="E57" s="59">
        <f t="shared" si="0"/>
        <v>204</v>
      </c>
      <c r="F57" s="12">
        <v>159.69999999999999</v>
      </c>
      <c r="G57" s="59">
        <v>174.2</v>
      </c>
      <c r="H57" s="12">
        <v>172.6</v>
      </c>
      <c r="I57" s="12">
        <v>129.6</v>
      </c>
      <c r="J57" s="12">
        <v>128.9</v>
      </c>
      <c r="K57" s="12">
        <v>128.9</v>
      </c>
      <c r="L57" s="12">
        <v>29</v>
      </c>
      <c r="M57" s="59">
        <v>31.4</v>
      </c>
      <c r="N57" s="12">
        <v>31.4</v>
      </c>
    </row>
    <row r="58" spans="1:14" ht="15" x14ac:dyDescent="0.25">
      <c r="A58" s="4" t="s">
        <v>250</v>
      </c>
      <c r="B58" s="4" t="s">
        <v>264</v>
      </c>
      <c r="C58" s="12">
        <v>177.9</v>
      </c>
      <c r="D58" s="12">
        <v>182</v>
      </c>
      <c r="E58" s="59">
        <f t="shared" si="0"/>
        <v>177.6</v>
      </c>
      <c r="F58" s="12">
        <v>173.4</v>
      </c>
      <c r="G58" s="59">
        <v>182</v>
      </c>
      <c r="H58" s="12">
        <v>177.6</v>
      </c>
      <c r="I58" s="12">
        <v>109.1</v>
      </c>
      <c r="J58" s="12">
        <v>111.3</v>
      </c>
      <c r="K58" s="12">
        <v>111.306</v>
      </c>
      <c r="L58" s="12">
        <v>4.5</v>
      </c>
      <c r="M58" s="59"/>
      <c r="N58" s="12"/>
    </row>
    <row r="59" spans="1:14" ht="15" x14ac:dyDescent="0.25">
      <c r="A59" s="4" t="s">
        <v>252</v>
      </c>
      <c r="B59" s="4" t="s">
        <v>265</v>
      </c>
      <c r="C59" s="12">
        <v>166.6</v>
      </c>
      <c r="D59" s="12">
        <v>177.7</v>
      </c>
      <c r="E59" s="59">
        <f t="shared" si="0"/>
        <v>173.5</v>
      </c>
      <c r="F59" s="12">
        <v>166.6</v>
      </c>
      <c r="G59" s="59">
        <v>177.7</v>
      </c>
      <c r="H59" s="12">
        <v>173.5</v>
      </c>
      <c r="I59" s="12">
        <v>131.4</v>
      </c>
      <c r="J59" s="12">
        <v>131.4</v>
      </c>
      <c r="K59" s="12">
        <v>128.16</v>
      </c>
      <c r="L59" s="12"/>
      <c r="M59" s="59"/>
      <c r="N59" s="12"/>
    </row>
    <row r="60" spans="1:14" ht="15" x14ac:dyDescent="0.25">
      <c r="A60" s="4" t="s">
        <v>254</v>
      </c>
      <c r="B60" s="4" t="s">
        <v>266</v>
      </c>
      <c r="C60" s="12">
        <v>129.4</v>
      </c>
      <c r="D60" s="12">
        <v>138.1</v>
      </c>
      <c r="E60" s="59">
        <f t="shared" si="0"/>
        <v>137</v>
      </c>
      <c r="F60" s="12">
        <v>129.4</v>
      </c>
      <c r="G60" s="59">
        <v>138.1</v>
      </c>
      <c r="H60" s="12">
        <v>137</v>
      </c>
      <c r="I60" s="12">
        <v>104.1</v>
      </c>
      <c r="J60" s="12">
        <v>106.5</v>
      </c>
      <c r="K60" s="12">
        <v>106.492</v>
      </c>
      <c r="L60" s="12"/>
      <c r="M60" s="59"/>
      <c r="N60" s="12"/>
    </row>
    <row r="61" spans="1:14" ht="15" x14ac:dyDescent="0.25">
      <c r="A61" s="4" t="s">
        <v>256</v>
      </c>
      <c r="B61" s="4" t="s">
        <v>267</v>
      </c>
      <c r="C61" s="12" t="s">
        <v>406</v>
      </c>
      <c r="D61" s="12" t="s">
        <v>409</v>
      </c>
      <c r="E61" s="59" t="s">
        <v>409</v>
      </c>
      <c r="F61" s="12" t="s">
        <v>406</v>
      </c>
      <c r="G61" s="59" t="s">
        <v>520</v>
      </c>
      <c r="H61" s="12" t="s">
        <v>520</v>
      </c>
      <c r="I61" s="12" t="s">
        <v>435</v>
      </c>
      <c r="J61" s="12" t="s">
        <v>486</v>
      </c>
      <c r="K61" s="12" t="s">
        <v>486</v>
      </c>
      <c r="L61" s="12"/>
      <c r="M61" s="59">
        <v>40</v>
      </c>
      <c r="N61" s="12">
        <v>40</v>
      </c>
    </row>
    <row r="62" spans="1:14" ht="15" x14ac:dyDescent="0.25">
      <c r="A62" s="4" t="s">
        <v>258</v>
      </c>
      <c r="B62" s="6" t="s">
        <v>268</v>
      </c>
      <c r="C62" s="12" t="s">
        <v>407</v>
      </c>
      <c r="D62" s="12" t="s">
        <v>408</v>
      </c>
      <c r="E62" s="59" t="s">
        <v>498</v>
      </c>
      <c r="F62" s="12" t="s">
        <v>500</v>
      </c>
      <c r="G62" s="59" t="s">
        <v>521</v>
      </c>
      <c r="H62" s="12" t="s">
        <v>522</v>
      </c>
      <c r="I62" s="12" t="s">
        <v>539</v>
      </c>
      <c r="J62" s="12" t="s">
        <v>540</v>
      </c>
      <c r="K62" s="12" t="s">
        <v>553</v>
      </c>
      <c r="L62" s="12">
        <v>30.2</v>
      </c>
      <c r="M62" s="59">
        <v>30.2</v>
      </c>
      <c r="N62" s="12">
        <v>25</v>
      </c>
    </row>
    <row r="63" spans="1:14" ht="15" x14ac:dyDescent="0.25">
      <c r="A63" s="4" t="s">
        <v>260</v>
      </c>
      <c r="B63" s="41" t="s">
        <v>269</v>
      </c>
      <c r="C63" s="12">
        <v>432</v>
      </c>
      <c r="D63" s="11">
        <v>432</v>
      </c>
      <c r="E63" s="59">
        <v>430.6</v>
      </c>
      <c r="F63" s="12">
        <v>432</v>
      </c>
      <c r="G63" s="68">
        <v>432</v>
      </c>
      <c r="H63" s="11">
        <v>430.6</v>
      </c>
      <c r="I63" s="40">
        <v>342.8</v>
      </c>
      <c r="J63" s="40">
        <v>315.3</v>
      </c>
      <c r="K63" s="11">
        <v>315.3</v>
      </c>
      <c r="L63" s="40"/>
      <c r="M63" s="71"/>
      <c r="N63" s="11"/>
    </row>
    <row r="64" spans="1:14" ht="26.25" customHeight="1" x14ac:dyDescent="0.2">
      <c r="A64" s="91" t="s">
        <v>140</v>
      </c>
      <c r="B64" s="91"/>
      <c r="C64" s="64" t="s">
        <v>350</v>
      </c>
      <c r="D64" s="64" t="s">
        <v>392</v>
      </c>
      <c r="E64" s="64" t="s">
        <v>467</v>
      </c>
      <c r="F64" s="64" t="s">
        <v>349</v>
      </c>
      <c r="G64" s="64" t="s">
        <v>474</v>
      </c>
      <c r="H64" s="64" t="s">
        <v>475</v>
      </c>
      <c r="I64" s="64" t="s">
        <v>332</v>
      </c>
      <c r="J64" s="64" t="s">
        <v>393</v>
      </c>
      <c r="K64" s="64" t="s">
        <v>493</v>
      </c>
      <c r="L64" s="64" t="s">
        <v>348</v>
      </c>
      <c r="M64" s="64" t="s">
        <v>394</v>
      </c>
      <c r="N64" s="64" t="s">
        <v>490</v>
      </c>
    </row>
    <row r="65" spans="1:14" x14ac:dyDescent="0.2">
      <c r="A65" s="100" t="s">
        <v>270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</row>
    <row r="68" spans="1:14" ht="42" customHeight="1" x14ac:dyDescent="0.2"/>
  </sheetData>
  <sheetProtection selectLockedCells="1" selectUnlockedCells="1"/>
  <mergeCells count="25">
    <mergeCell ref="K2:N2"/>
    <mergeCell ref="A6:N6"/>
    <mergeCell ref="A8:N8"/>
    <mergeCell ref="A9:A13"/>
    <mergeCell ref="B9:B13"/>
    <mergeCell ref="J12:J13"/>
    <mergeCell ref="K12:K13"/>
    <mergeCell ref="C9:E9"/>
    <mergeCell ref="F9:N9"/>
    <mergeCell ref="A65:N65"/>
    <mergeCell ref="F10:K10"/>
    <mergeCell ref="L10:N10"/>
    <mergeCell ref="F11:H11"/>
    <mergeCell ref="I11:K11"/>
    <mergeCell ref="L11:L13"/>
    <mergeCell ref="C10:C13"/>
    <mergeCell ref="D10:D13"/>
    <mergeCell ref="E10:E13"/>
    <mergeCell ref="I12:I13"/>
    <mergeCell ref="A64:B64"/>
    <mergeCell ref="M11:M13"/>
    <mergeCell ref="N11:N13"/>
    <mergeCell ref="F12:F13"/>
    <mergeCell ref="G12:G13"/>
    <mergeCell ref="H12:H13"/>
  </mergeCells>
  <pageMargins left="0.19685039370078741" right="0.19685039370078741" top="0.15748031496062992" bottom="0.15748031496062992" header="0.51181102362204722" footer="0.51181102362204722"/>
  <pageSetup paperSize="9" scale="87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1 priedas</vt:lpstr>
      <vt:lpstr>2 priedas</vt:lpstr>
      <vt:lpstr>3 priedas</vt:lpstr>
      <vt:lpstr>4 priedas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2023-08-28T13:18:51Z</cp:lastPrinted>
  <dcterms:created xsi:type="dcterms:W3CDTF">2019-06-03T08:27:46Z</dcterms:created>
  <dcterms:modified xsi:type="dcterms:W3CDTF">2023-08-28T13:19:16Z</dcterms:modified>
</cp:coreProperties>
</file>