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4-14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5" i="1" l="1"/>
  <c r="D151" i="1"/>
  <c r="D150" i="1" s="1"/>
  <c r="E150" i="1"/>
  <c r="D112" i="1"/>
  <c r="D111" i="1" s="1"/>
  <c r="D410" i="1"/>
  <c r="D331" i="1"/>
  <c r="D380" i="1"/>
  <c r="D325" i="1"/>
  <c r="D405" i="1"/>
  <c r="D275" i="1"/>
  <c r="D416" i="1" l="1"/>
  <c r="E162" i="1"/>
  <c r="D163" i="1"/>
  <c r="D162" i="1" s="1"/>
  <c r="D346" i="1" l="1"/>
  <c r="D352" i="1"/>
  <c r="D353" i="1"/>
  <c r="E352" i="1"/>
  <c r="D220" i="1" l="1"/>
  <c r="D221" i="1"/>
  <c r="D400" i="1" l="1"/>
  <c r="D403" i="1"/>
  <c r="D402" i="1" s="1"/>
  <c r="D408" i="1"/>
  <c r="D407" i="1" s="1"/>
  <c r="D409" i="1"/>
  <c r="D414" i="1"/>
  <c r="D413" i="1"/>
  <c r="D412" i="1" s="1"/>
  <c r="D419" i="1"/>
  <c r="D420" i="1"/>
  <c r="D418" i="1" s="1"/>
  <c r="D417" i="1" s="1"/>
  <c r="D421" i="1"/>
  <c r="E421" i="1"/>
  <c r="D423" i="1"/>
  <c r="D429" i="1"/>
  <c r="E431" i="1"/>
  <c r="D396" i="1" l="1"/>
  <c r="D308" i="1"/>
  <c r="D304" i="1"/>
  <c r="D299" i="1"/>
  <c r="D293" i="1"/>
  <c r="D287" i="1"/>
  <c r="D281" i="1"/>
  <c r="D280" i="1" s="1"/>
  <c r="D279" i="1" s="1"/>
  <c r="D269" i="1"/>
  <c r="D268" i="1" s="1"/>
  <c r="D267" i="1" s="1"/>
  <c r="E268" i="1"/>
  <c r="E267" i="1" s="1"/>
  <c r="D257" i="1"/>
  <c r="D256" i="1" s="1"/>
  <c r="D255" i="1" s="1"/>
  <c r="D251" i="1"/>
  <c r="D250" i="1" s="1"/>
  <c r="D249" i="1" s="1"/>
  <c r="D239" i="1"/>
  <c r="D238" i="1" s="1"/>
  <c r="D237" i="1" s="1"/>
  <c r="D233" i="1"/>
  <c r="D232" i="1" s="1"/>
  <c r="D231" i="1" s="1"/>
  <c r="D219" i="1"/>
  <c r="D215" i="1"/>
  <c r="D214" i="1" s="1"/>
  <c r="D213" i="1" s="1"/>
  <c r="D209" i="1"/>
  <c r="D208" i="1" s="1"/>
  <c r="D207" i="1" s="1"/>
  <c r="D204" i="1"/>
  <c r="D203" i="1" s="1"/>
  <c r="D202" i="1" s="1"/>
  <c r="D198" i="1"/>
  <c r="D22" i="1" l="1"/>
  <c r="D25" i="1"/>
  <c r="D29" i="1"/>
  <c r="D31" i="1"/>
  <c r="E31" i="1"/>
  <c r="D34" i="1"/>
  <c r="D39" i="1"/>
  <c r="D391" i="1"/>
  <c r="D386" i="1"/>
  <c r="D385" i="1" s="1"/>
  <c r="D384" i="1" s="1"/>
  <c r="E385" i="1"/>
  <c r="D379" i="1"/>
  <c r="D378" i="1" s="1"/>
  <c r="E379" i="1"/>
  <c r="D375" i="1"/>
  <c r="D374" i="1" s="1"/>
  <c r="D373" i="1" s="1"/>
  <c r="E374" i="1"/>
  <c r="D313" i="1"/>
  <c r="D312" i="1" s="1"/>
  <c r="D311" i="1" s="1"/>
  <c r="E312" i="1"/>
  <c r="D369" i="1"/>
  <c r="D363" i="1"/>
  <c r="D357" i="1"/>
  <c r="D348" i="1"/>
  <c r="D343" i="1"/>
  <c r="D342" i="1" s="1"/>
  <c r="D341" i="1" s="1"/>
  <c r="E342" i="1"/>
  <c r="D330" i="1"/>
  <c r="D329" i="1" s="1"/>
  <c r="D319" i="1"/>
  <c r="D337" i="1"/>
  <c r="D336" i="1" s="1"/>
  <c r="D335" i="1" s="1"/>
  <c r="D76" i="1"/>
  <c r="D73" i="1"/>
  <c r="E73" i="1"/>
  <c r="D54" i="1"/>
  <c r="D53" i="1" s="1"/>
  <c r="D51" i="1"/>
  <c r="D47" i="1"/>
  <c r="D66" i="1"/>
  <c r="D62" i="1"/>
  <c r="D58" i="1"/>
  <c r="E111" i="1" l="1"/>
  <c r="D116" i="1"/>
  <c r="D109" i="1"/>
  <c r="D128" i="1"/>
  <c r="D124" i="1"/>
  <c r="D123" i="1" s="1"/>
  <c r="D120" i="1"/>
  <c r="D155" i="1"/>
  <c r="D147" i="1"/>
  <c r="D178" i="1"/>
  <c r="D174" i="1"/>
  <c r="D171" i="1"/>
  <c r="D167" i="1"/>
  <c r="D159" i="1"/>
  <c r="D143" i="1"/>
  <c r="D139" i="1"/>
  <c r="D136" i="1"/>
  <c r="D135" i="1"/>
  <c r="D132" i="1"/>
  <c r="D102" i="1"/>
  <c r="E102" i="1"/>
  <c r="D105" i="1"/>
  <c r="D100" i="1"/>
  <c r="D99" i="1"/>
  <c r="D96" i="1"/>
  <c r="D186" i="1"/>
  <c r="D185" i="1"/>
  <c r="E185" i="1"/>
  <c r="D194" i="1"/>
  <c r="D189" i="1"/>
  <c r="D182" i="1"/>
  <c r="D84" i="1"/>
  <c r="D83" i="1" s="1"/>
  <c r="E83" i="1"/>
  <c r="D92" i="1"/>
  <c r="D87" i="1"/>
  <c r="D80" i="1"/>
  <c r="D70" i="1"/>
  <c r="D43" i="1" l="1"/>
  <c r="D433" i="1" l="1"/>
  <c r="D432" i="1" s="1"/>
  <c r="D431" i="1" s="1"/>
  <c r="D428" i="1"/>
  <c r="D424" i="1"/>
  <c r="D427" i="1"/>
  <c r="D426" i="1" s="1"/>
  <c r="D425" i="1" s="1"/>
  <c r="D430" i="1"/>
  <c r="D38" i="1"/>
  <c r="E38" i="1" l="1"/>
  <c r="D422" i="1"/>
  <c r="E193" i="1" l="1"/>
  <c r="D193" i="1"/>
  <c r="E142" i="1"/>
  <c r="D142" i="1"/>
  <c r="E115" i="1"/>
  <c r="D115" i="1"/>
  <c r="D411" i="1"/>
  <c r="D406" i="1"/>
  <c r="D404" i="1"/>
  <c r="D401" i="1" l="1"/>
  <c r="D399" i="1"/>
  <c r="D17" i="1"/>
  <c r="D13" i="1"/>
  <c r="E422" i="1" l="1"/>
  <c r="E391" i="1"/>
  <c r="E390" i="1" s="1"/>
  <c r="E389" i="1" s="1"/>
  <c r="E378" i="1"/>
  <c r="E373" i="1"/>
  <c r="E368" i="1"/>
  <c r="E367" i="1" s="1"/>
  <c r="D347" i="1"/>
  <c r="E341" i="1"/>
  <c r="E324" i="1"/>
  <c r="E323" i="1" s="1"/>
  <c r="E303" i="1"/>
  <c r="E302" i="1" s="1"/>
  <c r="E292" i="1"/>
  <c r="E291" i="1" s="1"/>
  <c r="E286" i="1"/>
  <c r="E285" i="1" s="1"/>
  <c r="D274" i="1"/>
  <c r="D273" i="1" s="1"/>
  <c r="E262" i="1"/>
  <c r="E261" i="1" s="1"/>
  <c r="E256" i="1"/>
  <c r="E255" i="1" s="1"/>
  <c r="E244" i="1"/>
  <c r="E243" i="1" s="1"/>
  <c r="E238" i="1"/>
  <c r="E237" i="1" s="1"/>
  <c r="E232" i="1"/>
  <c r="E231" i="1" s="1"/>
  <c r="E226" i="1"/>
  <c r="E225" i="1" s="1"/>
  <c r="E220" i="1"/>
  <c r="E219" i="1" s="1"/>
  <c r="E208" i="1"/>
  <c r="E207" i="1" s="1"/>
  <c r="E188" i="1"/>
  <c r="D177" i="1"/>
  <c r="E177" i="1"/>
  <c r="D170" i="1"/>
  <c r="D166" i="1"/>
  <c r="E166" i="1"/>
  <c r="D158" i="1"/>
  <c r="D154" i="1"/>
  <c r="E154" i="1"/>
  <c r="D146" i="1"/>
  <c r="E138" i="1"/>
  <c r="E135" i="1"/>
  <c r="E131" i="1"/>
  <c r="D127" i="1"/>
  <c r="D118" i="1" s="1"/>
  <c r="E127" i="1"/>
  <c r="E119" i="1"/>
  <c r="D108" i="1"/>
  <c r="D107" i="1" s="1"/>
  <c r="D104" i="1"/>
  <c r="E99" i="1"/>
  <c r="E95" i="1"/>
  <c r="D91" i="1"/>
  <c r="E91" i="1"/>
  <c r="E86" i="1"/>
  <c r="D79" i="1"/>
  <c r="D75" i="1"/>
  <c r="E75" i="1"/>
  <c r="D69" i="1"/>
  <c r="D65" i="1"/>
  <c r="E65" i="1"/>
  <c r="E61" i="1"/>
  <c r="D57" i="1"/>
  <c r="D50" i="1"/>
  <c r="E50" i="1"/>
  <c r="E46" i="1"/>
  <c r="D42" i="1"/>
  <c r="E33" i="1"/>
  <c r="E28" i="1"/>
  <c r="D21" i="1"/>
  <c r="E12" i="1"/>
  <c r="D68" i="1" l="1"/>
  <c r="D145" i="1"/>
  <c r="D157" i="1"/>
  <c r="D33" i="1"/>
  <c r="D324" i="1"/>
  <c r="D323" i="1" s="1"/>
  <c r="E42" i="1"/>
  <c r="E11" i="1"/>
  <c r="D24" i="1"/>
  <c r="E407" i="1"/>
  <c r="D356" i="1"/>
  <c r="D355" i="1" s="1"/>
  <c r="D12" i="1"/>
  <c r="D11" i="1" s="1"/>
  <c r="D46" i="1"/>
  <c r="D41" i="1" s="1"/>
  <c r="E318" i="1"/>
  <c r="E317" i="1" s="1"/>
  <c r="E158" i="1"/>
  <c r="D197" i="1"/>
  <c r="D196" i="1" s="1"/>
  <c r="E203" i="1"/>
  <c r="E202" i="1" s="1"/>
  <c r="D173" i="1"/>
  <c r="D169" i="1" s="1"/>
  <c r="D318" i="1"/>
  <c r="D317" i="1" s="1"/>
  <c r="E170" i="1"/>
  <c r="E197" i="1"/>
  <c r="E196" i="1" s="1"/>
  <c r="D292" i="1"/>
  <c r="D291" i="1" s="1"/>
  <c r="E214" i="1"/>
  <c r="E213" i="1" s="1"/>
  <c r="D307" i="1"/>
  <c r="D306" i="1" s="1"/>
  <c r="D263" i="1"/>
  <c r="D262" i="1" s="1"/>
  <c r="D261" i="1" s="1"/>
  <c r="E412" i="1"/>
  <c r="E130" i="1"/>
  <c r="D227" i="1"/>
  <c r="D226" i="1" s="1"/>
  <c r="D225" i="1" s="1"/>
  <c r="E280" i="1"/>
  <c r="E279" i="1" s="1"/>
  <c r="E347" i="1"/>
  <c r="E346" i="1" s="1"/>
  <c r="E24" i="1"/>
  <c r="E69" i="1"/>
  <c r="E68" i="1" s="1"/>
  <c r="E79" i="1"/>
  <c r="E78" i="1" s="1"/>
  <c r="E146" i="1"/>
  <c r="E307" i="1"/>
  <c r="E306" i="1" s="1"/>
  <c r="E123" i="1"/>
  <c r="E118" i="1" s="1"/>
  <c r="D138" i="1"/>
  <c r="E173" i="1"/>
  <c r="E311" i="1"/>
  <c r="E336" i="1"/>
  <c r="E335" i="1" s="1"/>
  <c r="D362" i="1"/>
  <c r="D361" i="1" s="1"/>
  <c r="E362" i="1"/>
  <c r="E361" i="1" s="1"/>
  <c r="E384" i="1"/>
  <c r="D286" i="1"/>
  <c r="D285" i="1" s="1"/>
  <c r="E397" i="1"/>
  <c r="D16" i="1"/>
  <c r="D86" i="1"/>
  <c r="D78" i="1" s="1"/>
  <c r="D119" i="1"/>
  <c r="D303" i="1"/>
  <c r="D302" i="1" s="1"/>
  <c r="E330" i="1"/>
  <c r="E329" i="1" s="1"/>
  <c r="E418" i="1"/>
  <c r="E417" i="1" s="1"/>
  <c r="E57" i="1"/>
  <c r="E53" i="1" s="1"/>
  <c r="D61" i="1"/>
  <c r="D56" i="1" s="1"/>
  <c r="D95" i="1"/>
  <c r="E104" i="1"/>
  <c r="E94" i="1" s="1"/>
  <c r="E108" i="1"/>
  <c r="E107" i="1" s="1"/>
  <c r="D181" i="1"/>
  <c r="E181" i="1"/>
  <c r="E180" i="1" s="1"/>
  <c r="E16" i="1"/>
  <c r="E21" i="1"/>
  <c r="D28" i="1"/>
  <c r="D131" i="1"/>
  <c r="D245" i="1"/>
  <c r="D244" i="1" s="1"/>
  <c r="D243" i="1" s="1"/>
  <c r="D188" i="1"/>
  <c r="E298" i="1"/>
  <c r="E297" i="1" s="1"/>
  <c r="D368" i="1"/>
  <c r="D367" i="1" s="1"/>
  <c r="D390" i="1"/>
  <c r="D389" i="1" s="1"/>
  <c r="E250" i="1"/>
  <c r="E249" i="1" s="1"/>
  <c r="E274" i="1"/>
  <c r="E273" i="1" s="1"/>
  <c r="E356" i="1"/>
  <c r="E355" i="1" s="1"/>
  <c r="E402" i="1"/>
  <c r="E15" i="1" l="1"/>
  <c r="D15" i="1"/>
  <c r="E41" i="1"/>
  <c r="E56" i="1"/>
  <c r="D130" i="1"/>
  <c r="D180" i="1"/>
  <c r="D398" i="1"/>
  <c r="D397" i="1" s="1"/>
  <c r="E157" i="1"/>
  <c r="E169" i="1"/>
  <c r="E145" i="1"/>
  <c r="E425" i="1"/>
  <c r="E396" i="1" l="1"/>
  <c r="D94" i="1" l="1"/>
  <c r="D298" i="1"/>
  <c r="D297" i="1" s="1"/>
</calcChain>
</file>

<file path=xl/sharedStrings.xml><?xml version="1.0" encoding="utf-8"?>
<sst xmlns="http://schemas.openxmlformats.org/spreadsheetml/2006/main" count="575" uniqueCount="140">
  <si>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</si>
  <si>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</si>
  <si>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</si>
  <si>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</si>
  <si>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</si>
  <si>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</si>
  <si>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</si>
  <si>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</si>
  <si>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</si>
  <si>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</si>
  <si>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</si>
  <si>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</si>
  <si>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</si>
  <si>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</si>
  <si>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</si>
  <si>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</si>
  <si>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</si>
  <si>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</si>
  <si>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</si>
  <si>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</si>
  <si>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</si>
  <si>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</si>
  <si>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</si>
  <si>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</si>
  <si>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</si>
  <si>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</si>
  <si>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</si>
  <si>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</si>
  <si>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</si>
  <si>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</si>
  <si>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</si>
  <si>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</si>
  <si>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</si>
  <si>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</si>
  <si>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</si>
  <si>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</si>
  <si>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</si>
  <si>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</si>
  <si>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</si>
  <si>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</si>
  <si>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</si>
  <si>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</si>
  <si>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</si>
  <si>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</si>
  <si>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</si>
  <si>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</si>
  <si>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</si>
  <si>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</si>
  <si>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</si>
  <si>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</si>
  <si>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</si>
  <si>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</si>
  <si>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</si>
  <si>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</si>
  <si>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</si>
  <si>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</si>
  <si>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</si>
  <si>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</si>
  <si>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</si>
  <si>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</si>
  <si>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</si>
  <si>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</si>
  <si>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</si>
  <si>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</si>
  <si>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</si>
  <si>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</si>
  <si>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</si>
  <si>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</si>
  <si>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</si>
  <si>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</si>
  <si>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</si>
  <si>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</si>
  <si>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</si>
  <si>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</si>
  <si>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</si>
  <si>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</si>
  <si>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</si>
  <si>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</si>
  <si>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</si>
  <si>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</si>
  <si>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</si>
  <si>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</si>
  <si>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</si>
  <si>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</si>
  <si>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</si>
  <si>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</si>
  <si>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</si>
  <si>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</si>
  <si>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</si>
  <si>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</si>
  <si>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</si>
  <si>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</si>
  <si>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</si>
  <si>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</si>
  <si>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</si>
  <si>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</si>
  <si>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</si>
  <si>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</si>
  <si>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</si>
  <si>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</si>
  <si>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</si>
  <si>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</si>
  <si>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</si>
  <si>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</si>
  <si>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</si>
  <si>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</si>
  <si>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</si>
  <si>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</si>
  <si>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</si>
  <si>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</si>
  <si>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</si>
  <si>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</si>
  <si>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</si>
  <si>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</si>
  <si>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</si>
  <si>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</si>
  <si>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</si>
  <si>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</si>
  <si>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</si>
  <si>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</si>
  <si>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</si>
  <si>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</si>
  <si>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</si>
  <si>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</si>
  <si>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</si>
  <si>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</si>
  <si>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</si>
  <si>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</si>
  <si>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</si>
  <si>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</si>
  <si>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</si>
  <si>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</si>
  <si>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</si>
  <si>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</si>
  <si>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</si>
  <si>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</si>
  <si>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</si>
  <si>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</si>
  <si>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</si>
  <si>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2022 m. balandžio 14 d. sprendimu Nr. T-84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</si>
</sst>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76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top" wrapText="1"/>
    </xf>
    <xf numFmtId="0" fontId="16" fillId="2" borderId="14" xfId="1" applyNumberFormat="1" applyFont="1" applyFill="1" applyBorder="1" applyAlignment="1" applyProtection="1">
      <alignment horizontal="center" vertical="center" wrapText="1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top" wrapText="1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3" xfId="1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7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4"/>
  <sheetViews>
    <sheetView tabSelected="1" zoomScale="98" zoomScaleNormal="98" workbookViewId="0">
      <selection activeCell="C4" sqref="C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139</v>
      </c>
      <c r="E3" s="1"/>
    </row>
    <row r="4" spans="1:5" ht="15.75" x14ac:dyDescent="0.25">
      <c r="A4" s="1"/>
      <c r="B4" s="1"/>
      <c r="C4" s="1" t="s">
        <v>122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57" t="s">
        <v>133</v>
      </c>
      <c r="B7" s="157"/>
      <c r="C7" s="157"/>
      <c r="D7" s="157"/>
      <c r="E7" s="15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71" t="s">
        <v>3</v>
      </c>
      <c r="B10" s="72" t="s">
        <v>4</v>
      </c>
      <c r="C10" s="71" t="s">
        <v>5</v>
      </c>
      <c r="D10" s="72" t="s">
        <v>134</v>
      </c>
      <c r="E10" s="71" t="s">
        <v>6</v>
      </c>
    </row>
    <row r="11" spans="1:5" s="34" customFormat="1" ht="18" customHeight="1" x14ac:dyDescent="0.25">
      <c r="A11" s="161" t="s">
        <v>7</v>
      </c>
      <c r="B11" s="7" t="s">
        <v>8</v>
      </c>
      <c r="C11" s="8"/>
      <c r="D11" s="9">
        <f>SUM(D12)</f>
        <v>0.2</v>
      </c>
      <c r="E11" s="73">
        <f>SUM(E13:E13)</f>
        <v>0</v>
      </c>
    </row>
    <row r="12" spans="1:5" s="34" customFormat="1" x14ac:dyDescent="0.25">
      <c r="A12" s="162"/>
      <c r="B12" s="14" t="s">
        <v>124</v>
      </c>
      <c r="C12" s="11" t="s">
        <v>9</v>
      </c>
      <c r="D12" s="12">
        <f>SUM(D13)</f>
        <v>0.2</v>
      </c>
      <c r="E12" s="74">
        <f>SUM(E13)</f>
        <v>0</v>
      </c>
    </row>
    <row r="13" spans="1:5" s="34" customFormat="1" ht="15" customHeight="1" x14ac:dyDescent="0.25">
      <c r="A13" s="162"/>
      <c r="B13" s="35" t="s">
        <v>16</v>
      </c>
      <c r="C13" s="120"/>
      <c r="D13" s="19">
        <f>SUM(D14)</f>
        <v>0.2</v>
      </c>
      <c r="E13" s="6"/>
    </row>
    <row r="14" spans="1:5" s="39" customFormat="1" ht="15" customHeight="1" x14ac:dyDescent="0.25">
      <c r="A14" s="163"/>
      <c r="B14" s="64" t="s">
        <v>13</v>
      </c>
      <c r="C14" s="121"/>
      <c r="D14" s="75">
        <v>0.2</v>
      </c>
      <c r="E14" s="76"/>
    </row>
    <row r="15" spans="1:5" s="34" customFormat="1" ht="18" customHeight="1" x14ac:dyDescent="0.25">
      <c r="A15" s="117" t="s">
        <v>10</v>
      </c>
      <c r="B15" s="79" t="s">
        <v>11</v>
      </c>
      <c r="C15" s="80"/>
      <c r="D15" s="81">
        <f>SUM(D33+D31+D24+D28+D21+D16+D38)</f>
        <v>632.1</v>
      </c>
      <c r="E15" s="105">
        <f>SUM(E33+E31+E24+E28+E21+E16+E38)</f>
        <v>0</v>
      </c>
    </row>
    <row r="16" spans="1:5" s="34" customFormat="1" ht="15" customHeight="1" x14ac:dyDescent="0.25">
      <c r="A16" s="118"/>
      <c r="B16" s="13" t="s">
        <v>124</v>
      </c>
      <c r="C16" s="11" t="s">
        <v>9</v>
      </c>
      <c r="D16" s="12">
        <f t="shared" ref="D16:E16" si="0">SUM(D20+D17)</f>
        <v>48.7</v>
      </c>
      <c r="E16" s="82">
        <f t="shared" si="0"/>
        <v>0</v>
      </c>
    </row>
    <row r="17" spans="1:5" s="34" customFormat="1" ht="15" customHeight="1" x14ac:dyDescent="0.25">
      <c r="A17" s="118"/>
      <c r="B17" s="40" t="s">
        <v>16</v>
      </c>
      <c r="C17" s="120"/>
      <c r="D17" s="41">
        <f t="shared" ref="D17" si="1">SUM(D18:D19)</f>
        <v>19.100000000000001</v>
      </c>
      <c r="E17" s="83"/>
    </row>
    <row r="18" spans="1:5" s="39" customFormat="1" ht="15" customHeight="1" x14ac:dyDescent="0.25">
      <c r="A18" s="118"/>
      <c r="B18" s="42" t="s">
        <v>13</v>
      </c>
      <c r="C18" s="121"/>
      <c r="D18" s="37">
        <v>19.100000000000001</v>
      </c>
      <c r="E18" s="84"/>
    </row>
    <row r="19" spans="1:5" s="39" customFormat="1" ht="15" customHeight="1" x14ac:dyDescent="0.25">
      <c r="A19" s="118"/>
      <c r="B19" s="42" t="s">
        <v>135</v>
      </c>
      <c r="C19" s="121"/>
      <c r="D19" s="37">
        <v>0</v>
      </c>
      <c r="E19" s="84"/>
    </row>
    <row r="20" spans="1:5" s="34" customFormat="1" ht="15" customHeight="1" x14ac:dyDescent="0.25">
      <c r="A20" s="118"/>
      <c r="B20" s="43" t="s">
        <v>14</v>
      </c>
      <c r="C20" s="138"/>
      <c r="D20" s="44">
        <v>29.6</v>
      </c>
      <c r="E20" s="85"/>
    </row>
    <row r="21" spans="1:5" s="34" customFormat="1" ht="15" customHeight="1" x14ac:dyDescent="0.25">
      <c r="A21" s="118"/>
      <c r="B21" s="10" t="s">
        <v>115</v>
      </c>
      <c r="C21" s="15" t="s">
        <v>17</v>
      </c>
      <c r="D21" s="17">
        <f t="shared" ref="D21:E21" si="2">SUM(D22)</f>
        <v>0.1</v>
      </c>
      <c r="E21" s="104">
        <f t="shared" si="2"/>
        <v>0</v>
      </c>
    </row>
    <row r="22" spans="1:5" s="34" customFormat="1" ht="15" customHeight="1" x14ac:dyDescent="0.25">
      <c r="A22" s="118"/>
      <c r="B22" s="40" t="s">
        <v>16</v>
      </c>
      <c r="C22" s="120"/>
      <c r="D22" s="87">
        <f>SUM(D23)</f>
        <v>0.1</v>
      </c>
      <c r="E22" s="87"/>
    </row>
    <row r="23" spans="1:5" s="39" customFormat="1" ht="15" customHeight="1" x14ac:dyDescent="0.25">
      <c r="A23" s="118"/>
      <c r="B23" s="45" t="s">
        <v>13</v>
      </c>
      <c r="C23" s="138"/>
      <c r="D23" s="37">
        <v>0.1</v>
      </c>
      <c r="E23" s="84"/>
    </row>
    <row r="24" spans="1:5" s="34" customFormat="1" ht="27" x14ac:dyDescent="0.25">
      <c r="A24" s="118"/>
      <c r="B24" s="18" t="s">
        <v>125</v>
      </c>
      <c r="C24" s="11" t="s">
        <v>19</v>
      </c>
      <c r="D24" s="17">
        <f t="shared" ref="D24:E24" si="3">SUM(D25)</f>
        <v>118</v>
      </c>
      <c r="E24" s="104">
        <f t="shared" si="3"/>
        <v>0</v>
      </c>
    </row>
    <row r="25" spans="1:5" s="34" customFormat="1" ht="15" customHeight="1" x14ac:dyDescent="0.25">
      <c r="A25" s="118"/>
      <c r="B25" s="40" t="s">
        <v>16</v>
      </c>
      <c r="C25" s="164"/>
      <c r="D25" s="88">
        <f t="shared" ref="D25" si="4">SUM(D26:D27)</f>
        <v>118</v>
      </c>
      <c r="E25" s="88"/>
    </row>
    <row r="26" spans="1:5" s="39" customFormat="1" ht="15" customHeight="1" x14ac:dyDescent="0.25">
      <c r="A26" s="118"/>
      <c r="B26" s="42" t="s">
        <v>13</v>
      </c>
      <c r="C26" s="165"/>
      <c r="D26" s="37">
        <v>18</v>
      </c>
      <c r="E26" s="84"/>
    </row>
    <row r="27" spans="1:5" s="39" customFormat="1" ht="15" customHeight="1" x14ac:dyDescent="0.25">
      <c r="A27" s="118"/>
      <c r="B27" s="45" t="s">
        <v>135</v>
      </c>
      <c r="C27" s="166"/>
      <c r="D27" s="37">
        <v>100</v>
      </c>
      <c r="E27" s="84"/>
    </row>
    <row r="28" spans="1:5" s="34" customFormat="1" ht="15" customHeight="1" x14ac:dyDescent="0.25">
      <c r="A28" s="118"/>
      <c r="B28" s="18" t="s">
        <v>117</v>
      </c>
      <c r="C28" s="15" t="s">
        <v>20</v>
      </c>
      <c r="D28" s="17">
        <f t="shared" ref="D28:E28" si="5">SUM(D29)</f>
        <v>14.1</v>
      </c>
      <c r="E28" s="104">
        <f t="shared" si="5"/>
        <v>0</v>
      </c>
    </row>
    <row r="29" spans="1:5" s="34" customFormat="1" ht="15" customHeight="1" x14ac:dyDescent="0.25">
      <c r="A29" s="118"/>
      <c r="B29" s="40" t="s">
        <v>16</v>
      </c>
      <c r="C29" s="167"/>
      <c r="D29" s="88">
        <f>SUM(D30:D30)</f>
        <v>14.1</v>
      </c>
      <c r="E29" s="88"/>
    </row>
    <row r="30" spans="1:5" s="39" customFormat="1" ht="15" customHeight="1" x14ac:dyDescent="0.25">
      <c r="A30" s="118"/>
      <c r="B30" s="42" t="s">
        <v>13</v>
      </c>
      <c r="C30" s="168"/>
      <c r="D30" s="37">
        <v>14.1</v>
      </c>
      <c r="E30" s="84"/>
    </row>
    <row r="31" spans="1:5" s="34" customFormat="1" ht="15" customHeight="1" x14ac:dyDescent="0.25">
      <c r="A31" s="118"/>
      <c r="B31" s="16" t="s">
        <v>118</v>
      </c>
      <c r="C31" s="15" t="s">
        <v>21</v>
      </c>
      <c r="D31" s="86">
        <f>SUM(D32)</f>
        <v>30.4</v>
      </c>
      <c r="E31" s="104">
        <f>SUM(E32)</f>
        <v>0</v>
      </c>
    </row>
    <row r="32" spans="1:5" s="34" customFormat="1" ht="15" customHeight="1" x14ac:dyDescent="0.25">
      <c r="A32" s="118"/>
      <c r="B32" s="46" t="s">
        <v>22</v>
      </c>
      <c r="C32" s="66"/>
      <c r="D32" s="19">
        <v>30.4</v>
      </c>
      <c r="E32" s="87"/>
    </row>
    <row r="33" spans="1:5" s="34" customFormat="1" ht="15" customHeight="1" x14ac:dyDescent="0.25">
      <c r="A33" s="118"/>
      <c r="B33" s="18" t="s">
        <v>126</v>
      </c>
      <c r="C33" s="15" t="s">
        <v>23</v>
      </c>
      <c r="D33" s="17">
        <f t="shared" ref="D33:E33" si="6">SUM(D34+D37)</f>
        <v>402.4</v>
      </c>
      <c r="E33" s="104">
        <f t="shared" si="6"/>
        <v>0</v>
      </c>
    </row>
    <row r="34" spans="1:5" s="34" customFormat="1" ht="15" customHeight="1" x14ac:dyDescent="0.25">
      <c r="A34" s="118"/>
      <c r="B34" s="40" t="s">
        <v>16</v>
      </c>
      <c r="C34" s="159"/>
      <c r="D34" s="87">
        <f>SUM(D35:D36)</f>
        <v>172.5</v>
      </c>
      <c r="E34" s="87"/>
    </row>
    <row r="35" spans="1:5" s="34" customFormat="1" ht="15" customHeight="1" x14ac:dyDescent="0.25">
      <c r="A35" s="118"/>
      <c r="B35" s="42" t="s">
        <v>13</v>
      </c>
      <c r="C35" s="169"/>
      <c r="D35" s="37">
        <v>0.2</v>
      </c>
      <c r="E35" s="84"/>
    </row>
    <row r="36" spans="1:5" s="34" customFormat="1" ht="15" customHeight="1" x14ac:dyDescent="0.25">
      <c r="A36" s="118"/>
      <c r="B36" s="42" t="s">
        <v>138</v>
      </c>
      <c r="C36" s="169"/>
      <c r="D36" s="37">
        <v>172.3</v>
      </c>
      <c r="E36" s="84"/>
    </row>
    <row r="37" spans="1:5" s="34" customFormat="1" ht="15" customHeight="1" x14ac:dyDescent="0.25">
      <c r="A37" s="118"/>
      <c r="B37" s="46" t="s">
        <v>22</v>
      </c>
      <c r="C37" s="160"/>
      <c r="D37" s="19">
        <v>229.9</v>
      </c>
      <c r="E37" s="89"/>
    </row>
    <row r="38" spans="1:5" s="34" customFormat="1" ht="15" customHeight="1" x14ac:dyDescent="0.25">
      <c r="A38" s="118"/>
      <c r="B38" s="10" t="s">
        <v>137</v>
      </c>
      <c r="C38" s="15" t="s">
        <v>136</v>
      </c>
      <c r="D38" s="17">
        <f t="shared" ref="D38:E38" si="7">SUM(D39)</f>
        <v>18.399999999999999</v>
      </c>
      <c r="E38" s="104">
        <f t="shared" si="7"/>
        <v>0</v>
      </c>
    </row>
    <row r="39" spans="1:5" s="34" customFormat="1" ht="15" customHeight="1" x14ac:dyDescent="0.25">
      <c r="A39" s="118"/>
      <c r="B39" s="40" t="s">
        <v>16</v>
      </c>
      <c r="C39" s="120"/>
      <c r="D39" s="87">
        <f>SUM(D40)</f>
        <v>18.399999999999999</v>
      </c>
      <c r="E39" s="87"/>
    </row>
    <row r="40" spans="1:5" s="34" customFormat="1" ht="15" customHeight="1" x14ac:dyDescent="0.25">
      <c r="A40" s="119"/>
      <c r="B40" s="42" t="s">
        <v>13</v>
      </c>
      <c r="C40" s="121"/>
      <c r="D40" s="75">
        <v>18.399999999999999</v>
      </c>
      <c r="E40" s="90"/>
    </row>
    <row r="41" spans="1:5" s="34" customFormat="1" ht="18" customHeight="1" x14ac:dyDescent="0.25">
      <c r="A41" s="127" t="s">
        <v>24</v>
      </c>
      <c r="B41" s="91" t="s">
        <v>25</v>
      </c>
      <c r="C41" s="92"/>
      <c r="D41" s="93">
        <f>SUM(D42+D46+D50+D53)</f>
        <v>39.700000000000003</v>
      </c>
      <c r="E41" s="96">
        <f>SUM(E42+E46+E50+E53)</f>
        <v>0</v>
      </c>
    </row>
    <row r="42" spans="1:5" s="34" customFormat="1" ht="15" customHeight="1" x14ac:dyDescent="0.25">
      <c r="A42" s="125"/>
      <c r="B42" s="13" t="s">
        <v>124</v>
      </c>
      <c r="C42" s="11" t="s">
        <v>9</v>
      </c>
      <c r="D42" s="12">
        <f>SUM(D43)</f>
        <v>14.7</v>
      </c>
      <c r="E42" s="82">
        <f>SUM(E43)</f>
        <v>0</v>
      </c>
    </row>
    <row r="43" spans="1:5" s="34" customFormat="1" ht="15" customHeight="1" x14ac:dyDescent="0.25">
      <c r="A43" s="125"/>
      <c r="B43" s="40" t="s">
        <v>16</v>
      </c>
      <c r="C43" s="120"/>
      <c r="D43" s="88">
        <f t="shared" ref="D43" si="8">SUM(D44:D45)</f>
        <v>14.7</v>
      </c>
      <c r="E43" s="88"/>
    </row>
    <row r="44" spans="1:5" s="39" customFormat="1" ht="15" customHeight="1" x14ac:dyDescent="0.25">
      <c r="A44" s="125"/>
      <c r="B44" s="42" t="s">
        <v>13</v>
      </c>
      <c r="C44" s="121"/>
      <c r="D44" s="37">
        <v>0.7</v>
      </c>
      <c r="E44" s="84"/>
    </row>
    <row r="45" spans="1:5" s="39" customFormat="1" ht="15" customHeight="1" x14ac:dyDescent="0.25">
      <c r="A45" s="125"/>
      <c r="B45" s="45" t="s">
        <v>135</v>
      </c>
      <c r="C45" s="138"/>
      <c r="D45" s="37">
        <v>14</v>
      </c>
      <c r="E45" s="84"/>
    </row>
    <row r="46" spans="1:5" s="39" customFormat="1" ht="27" x14ac:dyDescent="0.25">
      <c r="A46" s="125"/>
      <c r="B46" s="18" t="s">
        <v>127</v>
      </c>
      <c r="C46" s="11" t="s">
        <v>19</v>
      </c>
      <c r="D46" s="17">
        <f>SUM(D47+D49)</f>
        <v>20.3</v>
      </c>
      <c r="E46" s="104">
        <f>SUM(E47+E49)</f>
        <v>0</v>
      </c>
    </row>
    <row r="47" spans="1:5" s="34" customFormat="1" ht="15" customHeight="1" x14ac:dyDescent="0.25">
      <c r="A47" s="125"/>
      <c r="B47" s="40" t="s">
        <v>16</v>
      </c>
      <c r="C47" s="120"/>
      <c r="D47" s="88">
        <f>SUM(D48:D48)</f>
        <v>20</v>
      </c>
      <c r="E47" s="88"/>
    </row>
    <row r="48" spans="1:5" s="39" customFormat="1" ht="15" customHeight="1" x14ac:dyDescent="0.25">
      <c r="A48" s="125"/>
      <c r="B48" s="42" t="s">
        <v>135</v>
      </c>
      <c r="C48" s="121"/>
      <c r="D48" s="37">
        <v>20</v>
      </c>
      <c r="E48" s="84"/>
    </row>
    <row r="49" spans="1:5" s="34" customFormat="1" ht="15" customHeight="1" x14ac:dyDescent="0.25">
      <c r="A49" s="125"/>
      <c r="B49" s="43" t="s">
        <v>14</v>
      </c>
      <c r="C49" s="138"/>
      <c r="D49" s="19">
        <v>0.3</v>
      </c>
      <c r="E49" s="87"/>
    </row>
    <row r="50" spans="1:5" s="34" customFormat="1" x14ac:dyDescent="0.25">
      <c r="A50" s="125"/>
      <c r="B50" s="16" t="s">
        <v>128</v>
      </c>
      <c r="C50" s="11" t="s">
        <v>20</v>
      </c>
      <c r="D50" s="17">
        <f t="shared" ref="D50:E50" si="9">SUM(D52)</f>
        <v>0.2</v>
      </c>
      <c r="E50" s="104">
        <f t="shared" si="9"/>
        <v>0</v>
      </c>
    </row>
    <row r="51" spans="1:5" s="34" customFormat="1" ht="15" customHeight="1" x14ac:dyDescent="0.25">
      <c r="A51" s="125"/>
      <c r="B51" s="40" t="s">
        <v>16</v>
      </c>
      <c r="C51" s="120"/>
      <c r="D51" s="87">
        <f>SUM(D52)</f>
        <v>0.2</v>
      </c>
      <c r="E51" s="87"/>
    </row>
    <row r="52" spans="1:5" s="34" customFormat="1" ht="15" customHeight="1" x14ac:dyDescent="0.25">
      <c r="A52" s="125"/>
      <c r="B52" s="45" t="s">
        <v>13</v>
      </c>
      <c r="C52" s="138"/>
      <c r="D52" s="37">
        <v>0.2</v>
      </c>
      <c r="E52" s="84"/>
    </row>
    <row r="53" spans="1:5" s="34" customFormat="1" ht="15" customHeight="1" x14ac:dyDescent="0.25">
      <c r="A53" s="125"/>
      <c r="B53" s="18" t="s">
        <v>126</v>
      </c>
      <c r="C53" s="15" t="s">
        <v>23</v>
      </c>
      <c r="D53" s="17">
        <f>SUM(D54)</f>
        <v>4.5</v>
      </c>
      <c r="E53" s="104">
        <f t="shared" ref="E53" si="10">SUM(E54+E57)</f>
        <v>0</v>
      </c>
    </row>
    <row r="54" spans="1:5" s="34" customFormat="1" ht="15" customHeight="1" x14ac:dyDescent="0.25">
      <c r="A54" s="125"/>
      <c r="B54" s="40" t="s">
        <v>16</v>
      </c>
      <c r="C54" s="120"/>
      <c r="D54" s="87">
        <f>SUM(D55)</f>
        <v>4.5</v>
      </c>
      <c r="E54" s="87"/>
    </row>
    <row r="55" spans="1:5" s="34" customFormat="1" ht="15" customHeight="1" x14ac:dyDescent="0.25">
      <c r="A55" s="131"/>
      <c r="B55" s="45" t="s">
        <v>135</v>
      </c>
      <c r="C55" s="138"/>
      <c r="D55" s="94">
        <v>4.5</v>
      </c>
      <c r="E55" s="95"/>
    </row>
    <row r="56" spans="1:5" s="34" customFormat="1" ht="18" customHeight="1" x14ac:dyDescent="0.25">
      <c r="A56" s="123" t="s">
        <v>123</v>
      </c>
      <c r="B56" s="20" t="s">
        <v>26</v>
      </c>
      <c r="C56" s="77"/>
      <c r="D56" s="78">
        <f>SUM(D65+D61+D57)</f>
        <v>57.099999999999994</v>
      </c>
      <c r="E56" s="103">
        <f>SUM(E65+E61+E57)</f>
        <v>0</v>
      </c>
    </row>
    <row r="57" spans="1:5" s="34" customFormat="1" ht="15" customHeight="1" x14ac:dyDescent="0.25">
      <c r="A57" s="124"/>
      <c r="B57" s="14" t="s">
        <v>124</v>
      </c>
      <c r="C57" s="11" t="s">
        <v>9</v>
      </c>
      <c r="D57" s="12">
        <f>SUM(D58)</f>
        <v>41.8</v>
      </c>
      <c r="E57" s="74">
        <f>SUM(E58)</f>
        <v>0</v>
      </c>
    </row>
    <row r="58" spans="1:5" s="34" customFormat="1" ht="15" customHeight="1" x14ac:dyDescent="0.25">
      <c r="A58" s="125"/>
      <c r="B58" s="40" t="s">
        <v>16</v>
      </c>
      <c r="C58" s="120"/>
      <c r="D58" s="19">
        <f>SUM(D59:D60)</f>
        <v>41.8</v>
      </c>
      <c r="E58" s="6"/>
    </row>
    <row r="59" spans="1:5" s="34" customFormat="1" ht="15" customHeight="1" x14ac:dyDescent="0.25">
      <c r="A59" s="125"/>
      <c r="B59" s="42" t="s">
        <v>13</v>
      </c>
      <c r="C59" s="121"/>
      <c r="D59" s="37">
        <v>1.8</v>
      </c>
      <c r="E59" s="38"/>
    </row>
    <row r="60" spans="1:5" s="34" customFormat="1" ht="15" customHeight="1" x14ac:dyDescent="0.25">
      <c r="A60" s="125"/>
      <c r="B60" s="45" t="s">
        <v>135</v>
      </c>
      <c r="C60" s="138"/>
      <c r="D60" s="37">
        <v>40</v>
      </c>
      <c r="E60" s="38"/>
    </row>
    <row r="61" spans="1:5" s="34" customFormat="1" ht="27" x14ac:dyDescent="0.25">
      <c r="A61" s="124"/>
      <c r="B61" s="18" t="s">
        <v>127</v>
      </c>
      <c r="C61" s="31" t="s">
        <v>19</v>
      </c>
      <c r="D61" s="17">
        <f>SUM(D62+D64)</f>
        <v>15.2</v>
      </c>
      <c r="E61" s="99">
        <f>SUM(E62+E64)</f>
        <v>0</v>
      </c>
    </row>
    <row r="62" spans="1:5" s="34" customFormat="1" ht="15" customHeight="1" x14ac:dyDescent="0.25">
      <c r="A62" s="125"/>
      <c r="B62" s="40" t="s">
        <v>16</v>
      </c>
      <c r="C62" s="174"/>
      <c r="D62" s="6">
        <f>SUM(D63:D63)</f>
        <v>12</v>
      </c>
      <c r="E62" s="6"/>
    </row>
    <row r="63" spans="1:5" s="39" customFormat="1" ht="15" customHeight="1" x14ac:dyDescent="0.25">
      <c r="A63" s="125"/>
      <c r="B63" s="42" t="s">
        <v>135</v>
      </c>
      <c r="C63" s="168"/>
      <c r="D63" s="47">
        <v>12</v>
      </c>
      <c r="E63" s="47"/>
    </row>
    <row r="64" spans="1:5" s="34" customFormat="1" ht="15" customHeight="1" x14ac:dyDescent="0.25">
      <c r="A64" s="125"/>
      <c r="B64" s="43" t="s">
        <v>14</v>
      </c>
      <c r="C64" s="175"/>
      <c r="D64" s="6">
        <v>3.2</v>
      </c>
      <c r="E64" s="6"/>
    </row>
    <row r="65" spans="1:5" s="34" customFormat="1" x14ac:dyDescent="0.25">
      <c r="A65" s="48"/>
      <c r="B65" s="16" t="s">
        <v>128</v>
      </c>
      <c r="C65" s="11" t="s">
        <v>20</v>
      </c>
      <c r="D65" s="17">
        <f t="shared" ref="D65:E65" si="11">SUM(D67)</f>
        <v>0.1</v>
      </c>
      <c r="E65" s="99">
        <f t="shared" si="11"/>
        <v>0</v>
      </c>
    </row>
    <row r="66" spans="1:5" s="34" customFormat="1" ht="15" customHeight="1" x14ac:dyDescent="0.25">
      <c r="A66" s="48"/>
      <c r="B66" s="35" t="s">
        <v>16</v>
      </c>
      <c r="C66" s="120"/>
      <c r="D66" s="6">
        <f>SUM(D67)</f>
        <v>0.1</v>
      </c>
      <c r="E66" s="6"/>
    </row>
    <row r="67" spans="1:5" s="34" customFormat="1" ht="15" customHeight="1" x14ac:dyDescent="0.25">
      <c r="A67" s="48"/>
      <c r="B67" s="36" t="s">
        <v>13</v>
      </c>
      <c r="C67" s="138"/>
      <c r="D67" s="37">
        <v>0.1</v>
      </c>
      <c r="E67" s="38"/>
    </row>
    <row r="68" spans="1:5" s="34" customFormat="1" ht="18" customHeight="1" x14ac:dyDescent="0.25">
      <c r="A68" s="123" t="s">
        <v>27</v>
      </c>
      <c r="B68" s="22" t="s">
        <v>28</v>
      </c>
      <c r="C68" s="25"/>
      <c r="D68" s="21">
        <f>SUM(D69+D73+D75)</f>
        <v>17.5</v>
      </c>
      <c r="E68" s="98">
        <f>SUM(E69+E73+E75)</f>
        <v>0</v>
      </c>
    </row>
    <row r="69" spans="1:5" s="34" customFormat="1" ht="18" customHeight="1" x14ac:dyDescent="0.25">
      <c r="A69" s="124"/>
      <c r="B69" s="14" t="s">
        <v>124</v>
      </c>
      <c r="C69" s="11" t="s">
        <v>9</v>
      </c>
      <c r="D69" s="12">
        <f>SUM(D70)</f>
        <v>16.399999999999999</v>
      </c>
      <c r="E69" s="74">
        <f>SUM(E70)</f>
        <v>0</v>
      </c>
    </row>
    <row r="70" spans="1:5" s="34" customFormat="1" ht="15" customHeight="1" x14ac:dyDescent="0.25">
      <c r="A70" s="125"/>
      <c r="B70" s="40" t="s">
        <v>16</v>
      </c>
      <c r="C70" s="120"/>
      <c r="D70" s="6">
        <f>SUM(D71:D72)</f>
        <v>16.399999999999999</v>
      </c>
      <c r="E70" s="97"/>
    </row>
    <row r="71" spans="1:5" s="39" customFormat="1" ht="15" customHeight="1" x14ac:dyDescent="0.25">
      <c r="A71" s="125"/>
      <c r="B71" s="42" t="s">
        <v>13</v>
      </c>
      <c r="C71" s="121"/>
      <c r="D71" s="49">
        <v>0.9</v>
      </c>
      <c r="E71" s="47"/>
    </row>
    <row r="72" spans="1:5" s="39" customFormat="1" ht="15" customHeight="1" x14ac:dyDescent="0.25">
      <c r="A72" s="125"/>
      <c r="B72" s="45" t="s">
        <v>135</v>
      </c>
      <c r="C72" s="138"/>
      <c r="D72" s="49">
        <v>15.5</v>
      </c>
      <c r="E72" s="47"/>
    </row>
    <row r="73" spans="1:5" s="50" customFormat="1" ht="27" x14ac:dyDescent="0.25">
      <c r="A73" s="125"/>
      <c r="B73" s="16" t="s">
        <v>127</v>
      </c>
      <c r="C73" s="102" t="s">
        <v>19</v>
      </c>
      <c r="D73" s="17">
        <f>SUM(D74)</f>
        <v>1</v>
      </c>
      <c r="E73" s="99">
        <f>SUM(E74)</f>
        <v>0</v>
      </c>
    </row>
    <row r="74" spans="1:5" s="34" customFormat="1" ht="15" customHeight="1" x14ac:dyDescent="0.25">
      <c r="A74" s="125"/>
      <c r="B74" s="43" t="s">
        <v>14</v>
      </c>
      <c r="C74" s="67"/>
      <c r="D74" s="19">
        <v>1</v>
      </c>
      <c r="E74" s="6"/>
    </row>
    <row r="75" spans="1:5" s="34" customFormat="1" x14ac:dyDescent="0.25">
      <c r="A75" s="32"/>
      <c r="B75" s="16" t="s">
        <v>128</v>
      </c>
      <c r="C75" s="11" t="s">
        <v>20</v>
      </c>
      <c r="D75" s="17">
        <f t="shared" ref="D75:E75" si="12">SUM(D77)</f>
        <v>0.1</v>
      </c>
      <c r="E75" s="99">
        <f t="shared" si="12"/>
        <v>0</v>
      </c>
    </row>
    <row r="76" spans="1:5" s="34" customFormat="1" x14ac:dyDescent="0.25">
      <c r="A76" s="32"/>
      <c r="B76" s="35" t="s">
        <v>16</v>
      </c>
      <c r="C76" s="120"/>
      <c r="D76" s="6">
        <f>SUM(D77)</f>
        <v>0.1</v>
      </c>
      <c r="E76" s="6"/>
    </row>
    <row r="77" spans="1:5" s="34" customFormat="1" x14ac:dyDescent="0.25">
      <c r="A77" s="32"/>
      <c r="B77" s="36" t="s">
        <v>13</v>
      </c>
      <c r="C77" s="138"/>
      <c r="D77" s="37">
        <v>0.1</v>
      </c>
      <c r="E77" s="38"/>
    </row>
    <row r="78" spans="1:5" s="34" customFormat="1" ht="18" customHeight="1" x14ac:dyDescent="0.25">
      <c r="A78" s="123" t="s">
        <v>29</v>
      </c>
      <c r="B78" s="22" t="s">
        <v>30</v>
      </c>
      <c r="C78" s="28"/>
      <c r="D78" s="21">
        <f>SUM(D79+D86+D91+D83)</f>
        <v>40.9</v>
      </c>
      <c r="E78" s="98">
        <f>SUM(E79+E86+E91+E83)</f>
        <v>0</v>
      </c>
    </row>
    <row r="79" spans="1:5" s="34" customFormat="1" ht="15" customHeight="1" x14ac:dyDescent="0.25">
      <c r="A79" s="124"/>
      <c r="B79" s="14" t="s">
        <v>124</v>
      </c>
      <c r="C79" s="11" t="s">
        <v>9</v>
      </c>
      <c r="D79" s="12">
        <f>SUM(D80)</f>
        <v>14.1</v>
      </c>
      <c r="E79" s="74">
        <f>SUM(E80)</f>
        <v>0</v>
      </c>
    </row>
    <row r="80" spans="1:5" s="34" customFormat="1" ht="15" customHeight="1" x14ac:dyDescent="0.25">
      <c r="A80" s="125"/>
      <c r="B80" s="40" t="s">
        <v>16</v>
      </c>
      <c r="C80" s="120"/>
      <c r="D80" s="6">
        <f>SUM(D81:D82)</f>
        <v>14.1</v>
      </c>
      <c r="E80" s="6"/>
    </row>
    <row r="81" spans="1:5" s="39" customFormat="1" ht="15" customHeight="1" x14ac:dyDescent="0.25">
      <c r="A81" s="125"/>
      <c r="B81" s="42" t="s">
        <v>13</v>
      </c>
      <c r="C81" s="121"/>
      <c r="D81" s="49">
        <v>1.7</v>
      </c>
      <c r="E81" s="47"/>
    </row>
    <row r="82" spans="1:5" s="39" customFormat="1" ht="15" customHeight="1" x14ac:dyDescent="0.25">
      <c r="A82" s="125"/>
      <c r="B82" s="42" t="s">
        <v>135</v>
      </c>
      <c r="C82" s="121"/>
      <c r="D82" s="49">
        <v>12.4</v>
      </c>
      <c r="E82" s="47"/>
    </row>
    <row r="83" spans="1:5" s="39" customFormat="1" ht="15" customHeight="1" x14ac:dyDescent="0.25">
      <c r="A83" s="125"/>
      <c r="B83" s="13" t="s">
        <v>115</v>
      </c>
      <c r="C83" s="15" t="s">
        <v>17</v>
      </c>
      <c r="D83" s="17">
        <f t="shared" ref="D83:E83" si="13">SUM(D84)</f>
        <v>22</v>
      </c>
      <c r="E83" s="99">
        <f t="shared" si="13"/>
        <v>0</v>
      </c>
    </row>
    <row r="84" spans="1:5" s="39" customFormat="1" ht="15" customHeight="1" x14ac:dyDescent="0.25">
      <c r="A84" s="125"/>
      <c r="B84" s="40" t="s">
        <v>16</v>
      </c>
      <c r="C84" s="159"/>
      <c r="D84" s="19">
        <f>SUM(D85)</f>
        <v>22</v>
      </c>
      <c r="E84" s="6"/>
    </row>
    <row r="85" spans="1:5" s="39" customFormat="1" ht="15" customHeight="1" x14ac:dyDescent="0.25">
      <c r="A85" s="125"/>
      <c r="B85" s="45" t="s">
        <v>135</v>
      </c>
      <c r="C85" s="160"/>
      <c r="D85" s="37">
        <v>22</v>
      </c>
      <c r="E85" s="38"/>
    </row>
    <row r="86" spans="1:5" s="39" customFormat="1" ht="27" x14ac:dyDescent="0.25">
      <c r="A86" s="125"/>
      <c r="B86" s="16" t="s">
        <v>127</v>
      </c>
      <c r="C86" s="100" t="s">
        <v>19</v>
      </c>
      <c r="D86" s="17">
        <f t="shared" ref="D86:E86" si="14">SUM(D87+D90)</f>
        <v>4.5999999999999996</v>
      </c>
      <c r="E86" s="99">
        <f t="shared" si="14"/>
        <v>0</v>
      </c>
    </row>
    <row r="87" spans="1:5" s="34" customFormat="1" ht="15" customHeight="1" x14ac:dyDescent="0.25">
      <c r="A87" s="125"/>
      <c r="B87" s="40" t="s">
        <v>16</v>
      </c>
      <c r="C87" s="171"/>
      <c r="D87" s="6">
        <f>SUM(D88:D89)</f>
        <v>4.0999999999999996</v>
      </c>
      <c r="E87" s="6"/>
    </row>
    <row r="88" spans="1:5" s="39" customFormat="1" ht="15" customHeight="1" x14ac:dyDescent="0.25">
      <c r="A88" s="125"/>
      <c r="B88" s="42" t="s">
        <v>13</v>
      </c>
      <c r="C88" s="172"/>
      <c r="D88" s="49">
        <v>0.1</v>
      </c>
      <c r="E88" s="47"/>
    </row>
    <row r="89" spans="1:5" s="39" customFormat="1" ht="15" customHeight="1" x14ac:dyDescent="0.25">
      <c r="A89" s="125"/>
      <c r="B89" s="42" t="s">
        <v>135</v>
      </c>
      <c r="C89" s="172"/>
      <c r="D89" s="49">
        <v>4</v>
      </c>
      <c r="E89" s="47"/>
    </row>
    <row r="90" spans="1:5" s="34" customFormat="1" ht="15" customHeight="1" x14ac:dyDescent="0.25">
      <c r="A90" s="125"/>
      <c r="B90" s="43" t="s">
        <v>14</v>
      </c>
      <c r="C90" s="173"/>
      <c r="D90" s="19">
        <v>0.5</v>
      </c>
      <c r="E90" s="6"/>
    </row>
    <row r="91" spans="1:5" s="34" customFormat="1" ht="15" customHeight="1" x14ac:dyDescent="0.25">
      <c r="A91" s="51"/>
      <c r="B91" s="24" t="s">
        <v>128</v>
      </c>
      <c r="C91" s="11" t="s">
        <v>20</v>
      </c>
      <c r="D91" s="17">
        <f t="shared" ref="D91:E91" si="15">SUM(D93)</f>
        <v>0.2</v>
      </c>
      <c r="E91" s="99">
        <f t="shared" si="15"/>
        <v>0</v>
      </c>
    </row>
    <row r="92" spans="1:5" s="34" customFormat="1" ht="15" customHeight="1" x14ac:dyDescent="0.25">
      <c r="A92" s="51"/>
      <c r="B92" s="40" t="s">
        <v>16</v>
      </c>
      <c r="C92" s="120"/>
      <c r="D92" s="19">
        <f>SUM(D93)</f>
        <v>0.2</v>
      </c>
      <c r="E92" s="6"/>
    </row>
    <row r="93" spans="1:5" s="34" customFormat="1" ht="15" customHeight="1" x14ac:dyDescent="0.25">
      <c r="A93" s="51"/>
      <c r="B93" s="45" t="s">
        <v>13</v>
      </c>
      <c r="C93" s="138"/>
      <c r="D93" s="37">
        <v>0.2</v>
      </c>
      <c r="E93" s="38"/>
    </row>
    <row r="94" spans="1:5" s="34" customFormat="1" ht="18" customHeight="1" x14ac:dyDescent="0.25">
      <c r="A94" s="123" t="s">
        <v>31</v>
      </c>
      <c r="B94" s="22" t="s">
        <v>32</v>
      </c>
      <c r="C94" s="28"/>
      <c r="D94" s="21">
        <f>SUM(D95+D99+D102+D104)</f>
        <v>48.7</v>
      </c>
      <c r="E94" s="98">
        <f>SUM(E99+E102+E104+E95)</f>
        <v>0</v>
      </c>
    </row>
    <row r="95" spans="1:5" s="34" customFormat="1" ht="15" customHeight="1" x14ac:dyDescent="0.25">
      <c r="A95" s="124"/>
      <c r="B95" s="14" t="s">
        <v>124</v>
      </c>
      <c r="C95" s="11" t="s">
        <v>9</v>
      </c>
      <c r="D95" s="12">
        <f>SUM(D96)</f>
        <v>12.9</v>
      </c>
      <c r="E95" s="74">
        <f>SUM(E96)</f>
        <v>0</v>
      </c>
    </row>
    <row r="96" spans="1:5" s="34" customFormat="1" ht="15" customHeight="1" x14ac:dyDescent="0.25">
      <c r="A96" s="125"/>
      <c r="B96" s="40" t="s">
        <v>16</v>
      </c>
      <c r="C96" s="120"/>
      <c r="D96" s="6">
        <f>SUM(D97:D98)</f>
        <v>12.9</v>
      </c>
      <c r="E96" s="6"/>
    </row>
    <row r="97" spans="1:5" s="39" customFormat="1" ht="15" customHeight="1" x14ac:dyDescent="0.25">
      <c r="A97" s="125"/>
      <c r="B97" s="42" t="s">
        <v>13</v>
      </c>
      <c r="C97" s="121"/>
      <c r="D97" s="49">
        <v>0.9</v>
      </c>
      <c r="E97" s="47"/>
    </row>
    <row r="98" spans="1:5" s="39" customFormat="1" ht="15" customHeight="1" x14ac:dyDescent="0.25">
      <c r="A98" s="125"/>
      <c r="B98" s="45" t="s">
        <v>135</v>
      </c>
      <c r="C98" s="138"/>
      <c r="D98" s="49">
        <v>12</v>
      </c>
      <c r="E98" s="47"/>
    </row>
    <row r="99" spans="1:5" s="39" customFormat="1" ht="15" customHeight="1" x14ac:dyDescent="0.25">
      <c r="A99" s="125"/>
      <c r="B99" s="13" t="s">
        <v>115</v>
      </c>
      <c r="C99" s="15" t="s">
        <v>17</v>
      </c>
      <c r="D99" s="17">
        <f t="shared" ref="D99" si="16">SUM(D101)</f>
        <v>34</v>
      </c>
      <c r="E99" s="99">
        <f t="shared" ref="E99" si="17">SUM(E100)</f>
        <v>0</v>
      </c>
    </row>
    <row r="100" spans="1:5" s="39" customFormat="1" ht="15" customHeight="1" x14ac:dyDescent="0.25">
      <c r="A100" s="125"/>
      <c r="B100" s="40" t="s">
        <v>16</v>
      </c>
      <c r="C100" s="159"/>
      <c r="D100" s="6">
        <f>SUM(D101)</f>
        <v>34</v>
      </c>
      <c r="E100" s="6"/>
    </row>
    <row r="101" spans="1:5" s="34" customFormat="1" ht="15" customHeight="1" x14ac:dyDescent="0.25">
      <c r="A101" s="125"/>
      <c r="B101" s="45" t="s">
        <v>135</v>
      </c>
      <c r="C101" s="160"/>
      <c r="D101" s="37">
        <v>34</v>
      </c>
      <c r="E101" s="38"/>
    </row>
    <row r="102" spans="1:5" s="34" customFormat="1" ht="27" x14ac:dyDescent="0.25">
      <c r="A102" s="125"/>
      <c r="B102" s="16" t="s">
        <v>127</v>
      </c>
      <c r="C102" s="15" t="s">
        <v>19</v>
      </c>
      <c r="D102" s="17">
        <f>SUM(D103)</f>
        <v>1.6</v>
      </c>
      <c r="E102" s="99">
        <f>SUM(E103)</f>
        <v>0</v>
      </c>
    </row>
    <row r="103" spans="1:5" s="34" customFormat="1" ht="15" customHeight="1" x14ac:dyDescent="0.25">
      <c r="A103" s="125"/>
      <c r="B103" s="43" t="s">
        <v>14</v>
      </c>
      <c r="C103" s="68"/>
      <c r="D103" s="19">
        <v>1.6</v>
      </c>
      <c r="E103" s="6"/>
    </row>
    <row r="104" spans="1:5" s="34" customFormat="1" ht="15" customHeight="1" x14ac:dyDescent="0.25">
      <c r="A104" s="32"/>
      <c r="B104" s="18" t="s">
        <v>128</v>
      </c>
      <c r="C104" s="11" t="s">
        <v>20</v>
      </c>
      <c r="D104" s="17">
        <f t="shared" ref="D104:E104" si="18">SUM(D105)</f>
        <v>0.2</v>
      </c>
      <c r="E104" s="99">
        <f t="shared" si="18"/>
        <v>0</v>
      </c>
    </row>
    <row r="105" spans="1:5" s="34" customFormat="1" ht="15" customHeight="1" x14ac:dyDescent="0.25">
      <c r="A105" s="33"/>
      <c r="B105" s="40" t="s">
        <v>12</v>
      </c>
      <c r="C105" s="164"/>
      <c r="D105" s="6">
        <f>SUM(D106:D106)</f>
        <v>0.2</v>
      </c>
      <c r="E105" s="6"/>
    </row>
    <row r="106" spans="1:5" s="39" customFormat="1" ht="15" customHeight="1" x14ac:dyDescent="0.25">
      <c r="A106" s="23"/>
      <c r="B106" s="42" t="s">
        <v>13</v>
      </c>
      <c r="C106" s="165"/>
      <c r="D106" s="49">
        <v>0.2</v>
      </c>
      <c r="E106" s="47"/>
    </row>
    <row r="107" spans="1:5" s="34" customFormat="1" ht="18" customHeight="1" x14ac:dyDescent="0.25">
      <c r="A107" s="123" t="s">
        <v>33</v>
      </c>
      <c r="B107" s="22" t="s">
        <v>34</v>
      </c>
      <c r="C107" s="25"/>
      <c r="D107" s="21">
        <f>SUM(D108+D111+D115)</f>
        <v>23.700000000000003</v>
      </c>
      <c r="E107" s="98">
        <f>SUM(E108+E111+E115)</f>
        <v>0</v>
      </c>
    </row>
    <row r="108" spans="1:5" s="34" customFormat="1" ht="15" customHeight="1" x14ac:dyDescent="0.25">
      <c r="A108" s="124"/>
      <c r="B108" s="14" t="s">
        <v>124</v>
      </c>
      <c r="C108" s="11" t="s">
        <v>9</v>
      </c>
      <c r="D108" s="12">
        <f>SUM(D109)</f>
        <v>0.3</v>
      </c>
      <c r="E108" s="74">
        <f>SUM(E109)</f>
        <v>0</v>
      </c>
    </row>
    <row r="109" spans="1:5" s="34" customFormat="1" ht="15" customHeight="1" x14ac:dyDescent="0.25">
      <c r="A109" s="124"/>
      <c r="B109" s="35" t="s">
        <v>16</v>
      </c>
      <c r="C109" s="120"/>
      <c r="D109" s="6">
        <f>SUM(D110)</f>
        <v>0.3</v>
      </c>
      <c r="E109" s="6"/>
    </row>
    <row r="110" spans="1:5" s="34" customFormat="1" ht="15" customHeight="1" x14ac:dyDescent="0.25">
      <c r="A110" s="124"/>
      <c r="B110" s="36" t="s">
        <v>13</v>
      </c>
      <c r="C110" s="138"/>
      <c r="D110" s="37">
        <v>0.3</v>
      </c>
      <c r="E110" s="38"/>
    </row>
    <row r="111" spans="1:5" s="34" customFormat="1" ht="27" x14ac:dyDescent="0.25">
      <c r="A111" s="125"/>
      <c r="B111" s="16" t="s">
        <v>127</v>
      </c>
      <c r="C111" s="102" t="s">
        <v>19</v>
      </c>
      <c r="D111" s="17">
        <f>SUM(D112+D114)</f>
        <v>23.3</v>
      </c>
      <c r="E111" s="99">
        <f>SUM(E114)</f>
        <v>0</v>
      </c>
    </row>
    <row r="112" spans="1:5" s="34" customFormat="1" x14ac:dyDescent="0.25">
      <c r="A112" s="125"/>
      <c r="B112" s="40" t="s">
        <v>16</v>
      </c>
      <c r="C112" s="135"/>
      <c r="D112" s="6">
        <f>SUM(D113:D113)</f>
        <v>14</v>
      </c>
      <c r="E112" s="6"/>
    </row>
    <row r="113" spans="1:5" s="34" customFormat="1" x14ac:dyDescent="0.25">
      <c r="A113" s="125"/>
      <c r="B113" s="42" t="s">
        <v>135</v>
      </c>
      <c r="C113" s="136"/>
      <c r="D113" s="38">
        <v>14</v>
      </c>
      <c r="E113" s="38"/>
    </row>
    <row r="114" spans="1:5" s="34" customFormat="1" ht="15" customHeight="1" x14ac:dyDescent="0.25">
      <c r="A114" s="125"/>
      <c r="B114" s="43" t="s">
        <v>14</v>
      </c>
      <c r="C114" s="137"/>
      <c r="D114" s="6">
        <v>9.3000000000000007</v>
      </c>
      <c r="E114" s="6"/>
    </row>
    <row r="115" spans="1:5" s="34" customFormat="1" ht="15" customHeight="1" x14ac:dyDescent="0.25">
      <c r="A115" s="65"/>
      <c r="B115" s="16" t="s">
        <v>128</v>
      </c>
      <c r="C115" s="11" t="s">
        <v>20</v>
      </c>
      <c r="D115" s="17">
        <f t="shared" ref="D115:E115" si="19">SUM(D117)</f>
        <v>0.1</v>
      </c>
      <c r="E115" s="99">
        <f t="shared" si="19"/>
        <v>0</v>
      </c>
    </row>
    <row r="116" spans="1:5" s="34" customFormat="1" ht="15" customHeight="1" x14ac:dyDescent="0.25">
      <c r="A116" s="65"/>
      <c r="B116" s="40" t="s">
        <v>16</v>
      </c>
      <c r="C116" s="120"/>
      <c r="D116" s="6">
        <f>SUM(D117)</f>
        <v>0.1</v>
      </c>
      <c r="E116" s="6"/>
    </row>
    <row r="117" spans="1:5" s="34" customFormat="1" ht="15" customHeight="1" x14ac:dyDescent="0.25">
      <c r="A117" s="65"/>
      <c r="B117" s="45" t="s">
        <v>13</v>
      </c>
      <c r="C117" s="138"/>
      <c r="D117" s="37">
        <v>0.1</v>
      </c>
      <c r="E117" s="38"/>
    </row>
    <row r="118" spans="1:5" s="34" customFormat="1" ht="18" customHeight="1" x14ac:dyDescent="0.25">
      <c r="A118" s="123" t="s">
        <v>35</v>
      </c>
      <c r="B118" s="22" t="s">
        <v>36</v>
      </c>
      <c r="C118" s="28"/>
      <c r="D118" s="21">
        <f>SUM(D120+D123+D127)</f>
        <v>15.2</v>
      </c>
      <c r="E118" s="98">
        <f>SUM(E120+E123+E127)</f>
        <v>0</v>
      </c>
    </row>
    <row r="119" spans="1:5" s="34" customFormat="1" ht="15" customHeight="1" x14ac:dyDescent="0.25">
      <c r="A119" s="124"/>
      <c r="B119" s="14" t="s">
        <v>124</v>
      </c>
      <c r="C119" s="11" t="s">
        <v>9</v>
      </c>
      <c r="D119" s="12">
        <f>SUM(D120)</f>
        <v>2.1</v>
      </c>
      <c r="E119" s="74">
        <f>SUM(E120)</f>
        <v>0</v>
      </c>
    </row>
    <row r="120" spans="1:5" s="34" customFormat="1" ht="15" customHeight="1" x14ac:dyDescent="0.25">
      <c r="A120" s="125"/>
      <c r="B120" s="40" t="s">
        <v>16</v>
      </c>
      <c r="C120" s="170"/>
      <c r="D120" s="6">
        <f>SUM(D121:D122)</f>
        <v>2.1</v>
      </c>
      <c r="E120" s="6"/>
    </row>
    <row r="121" spans="1:5" s="39" customFormat="1" ht="15" customHeight="1" x14ac:dyDescent="0.25">
      <c r="A121" s="125"/>
      <c r="B121" s="42" t="s">
        <v>13</v>
      </c>
      <c r="C121" s="129"/>
      <c r="D121" s="38">
        <v>1.1000000000000001</v>
      </c>
      <c r="E121" s="38"/>
    </row>
    <row r="122" spans="1:5" s="39" customFormat="1" ht="15" customHeight="1" x14ac:dyDescent="0.25">
      <c r="A122" s="125"/>
      <c r="B122" s="42" t="s">
        <v>135</v>
      </c>
      <c r="C122" s="129"/>
      <c r="D122" s="38">
        <v>1</v>
      </c>
      <c r="E122" s="38"/>
    </row>
    <row r="123" spans="1:5" s="34" customFormat="1" ht="27" x14ac:dyDescent="0.25">
      <c r="A123" s="125"/>
      <c r="B123" s="16" t="s">
        <v>127</v>
      </c>
      <c r="C123" s="11" t="s">
        <v>19</v>
      </c>
      <c r="D123" s="17">
        <f>SUM(D124+D126)</f>
        <v>13</v>
      </c>
      <c r="E123" s="99">
        <f>SUM(E124+E127)</f>
        <v>0</v>
      </c>
    </row>
    <row r="124" spans="1:5" s="34" customFormat="1" ht="15" customHeight="1" x14ac:dyDescent="0.25">
      <c r="A124" s="125"/>
      <c r="B124" s="40" t="s">
        <v>16</v>
      </c>
      <c r="C124" s="135"/>
      <c r="D124" s="6">
        <f>SUM(D125:D125)</f>
        <v>12.5</v>
      </c>
      <c r="E124" s="6"/>
    </row>
    <row r="125" spans="1:5" s="39" customFormat="1" ht="15" customHeight="1" x14ac:dyDescent="0.25">
      <c r="A125" s="125"/>
      <c r="B125" s="42" t="s">
        <v>135</v>
      </c>
      <c r="C125" s="136"/>
      <c r="D125" s="38">
        <v>12.5</v>
      </c>
      <c r="E125" s="38"/>
    </row>
    <row r="126" spans="1:5" s="34" customFormat="1" ht="15" customHeight="1" x14ac:dyDescent="0.25">
      <c r="A126" s="125"/>
      <c r="B126" s="43" t="s">
        <v>14</v>
      </c>
      <c r="C126" s="137"/>
      <c r="D126" s="6">
        <v>0.5</v>
      </c>
      <c r="E126" s="6"/>
    </row>
    <row r="127" spans="1:5" s="34" customFormat="1" ht="15" customHeight="1" x14ac:dyDescent="0.25">
      <c r="A127" s="32"/>
      <c r="B127" s="16" t="s">
        <v>128</v>
      </c>
      <c r="C127" s="11" t="s">
        <v>20</v>
      </c>
      <c r="D127" s="17">
        <f t="shared" ref="D127:E127" si="20">SUM(D129)</f>
        <v>0.1</v>
      </c>
      <c r="E127" s="99">
        <f t="shared" si="20"/>
        <v>0</v>
      </c>
    </row>
    <row r="128" spans="1:5" s="34" customFormat="1" ht="15" customHeight="1" x14ac:dyDescent="0.25">
      <c r="A128" s="32"/>
      <c r="B128" s="40" t="s">
        <v>16</v>
      </c>
      <c r="C128" s="120"/>
      <c r="D128" s="6">
        <f>SUM(D129)</f>
        <v>0.1</v>
      </c>
      <c r="E128" s="6"/>
    </row>
    <row r="129" spans="1:5" s="34" customFormat="1" ht="15" customHeight="1" x14ac:dyDescent="0.25">
      <c r="A129" s="32"/>
      <c r="B129" s="45" t="s">
        <v>13</v>
      </c>
      <c r="C129" s="138"/>
      <c r="D129" s="37">
        <v>0.1</v>
      </c>
      <c r="E129" s="38"/>
    </row>
    <row r="130" spans="1:5" s="34" customFormat="1" ht="18" customHeight="1" x14ac:dyDescent="0.25">
      <c r="A130" s="123" t="s">
        <v>37</v>
      </c>
      <c r="B130" s="22" t="s">
        <v>38</v>
      </c>
      <c r="C130" s="28"/>
      <c r="D130" s="21">
        <f>SUM(D131+D135+D138+D142)</f>
        <v>31.400000000000002</v>
      </c>
      <c r="E130" s="98">
        <f>SUM(E131+E135+E138)</f>
        <v>0</v>
      </c>
    </row>
    <row r="131" spans="1:5" s="34" customFormat="1" ht="15" customHeight="1" x14ac:dyDescent="0.25">
      <c r="A131" s="124"/>
      <c r="B131" s="14" t="s">
        <v>124</v>
      </c>
      <c r="C131" s="11" t="s">
        <v>9</v>
      </c>
      <c r="D131" s="12">
        <f>SUM(D132)</f>
        <v>9.1999999999999993</v>
      </c>
      <c r="E131" s="74">
        <f>SUM(E132)</f>
        <v>0</v>
      </c>
    </row>
    <row r="132" spans="1:5" s="34" customFormat="1" ht="15" customHeight="1" x14ac:dyDescent="0.25">
      <c r="A132" s="125"/>
      <c r="B132" s="40" t="s">
        <v>16</v>
      </c>
      <c r="C132" s="132"/>
      <c r="D132" s="6">
        <f>SUM(D133:D134)</f>
        <v>9.1999999999999993</v>
      </c>
      <c r="E132" s="6"/>
    </row>
    <row r="133" spans="1:5" s="39" customFormat="1" ht="15" customHeight="1" x14ac:dyDescent="0.25">
      <c r="A133" s="125"/>
      <c r="B133" s="42" t="s">
        <v>13</v>
      </c>
      <c r="C133" s="133"/>
      <c r="D133" s="38">
        <v>1.2</v>
      </c>
      <c r="E133" s="38"/>
    </row>
    <row r="134" spans="1:5" s="39" customFormat="1" ht="15" customHeight="1" x14ac:dyDescent="0.25">
      <c r="A134" s="125"/>
      <c r="B134" s="45" t="s">
        <v>135</v>
      </c>
      <c r="C134" s="158"/>
      <c r="D134" s="38">
        <v>8</v>
      </c>
      <c r="E134" s="38"/>
    </row>
    <row r="135" spans="1:5" s="39" customFormat="1" ht="15" customHeight="1" x14ac:dyDescent="0.25">
      <c r="A135" s="125"/>
      <c r="B135" s="13" t="s">
        <v>115</v>
      </c>
      <c r="C135" s="15" t="s">
        <v>17</v>
      </c>
      <c r="D135" s="17">
        <f t="shared" ref="D135" si="21">SUM(D137)</f>
        <v>5</v>
      </c>
      <c r="E135" s="99">
        <f t="shared" ref="E135" si="22">SUM(E136)</f>
        <v>0</v>
      </c>
    </row>
    <row r="136" spans="1:5" s="39" customFormat="1" ht="15" customHeight="1" x14ac:dyDescent="0.25">
      <c r="A136" s="125"/>
      <c r="B136" s="40" t="s">
        <v>16</v>
      </c>
      <c r="C136" s="159"/>
      <c r="D136" s="6">
        <f>SUM(D137)</f>
        <v>5</v>
      </c>
      <c r="E136" s="97"/>
    </row>
    <row r="137" spans="1:5" s="34" customFormat="1" ht="15" customHeight="1" x14ac:dyDescent="0.25">
      <c r="A137" s="124"/>
      <c r="B137" s="45" t="s">
        <v>135</v>
      </c>
      <c r="C137" s="160"/>
      <c r="D137" s="37">
        <v>5</v>
      </c>
      <c r="E137" s="101"/>
    </row>
    <row r="138" spans="1:5" s="34" customFormat="1" ht="27" x14ac:dyDescent="0.25">
      <c r="A138" s="124"/>
      <c r="B138" s="18" t="s">
        <v>127</v>
      </c>
      <c r="C138" s="11" t="s">
        <v>19</v>
      </c>
      <c r="D138" s="17">
        <f>SUM(D139+D141)</f>
        <v>17.100000000000001</v>
      </c>
      <c r="E138" s="99">
        <f>SUM(E139+E141)</f>
        <v>0</v>
      </c>
    </row>
    <row r="139" spans="1:5" s="34" customFormat="1" ht="15" customHeight="1" x14ac:dyDescent="0.25">
      <c r="A139" s="125"/>
      <c r="B139" s="40" t="s">
        <v>16</v>
      </c>
      <c r="C139" s="120"/>
      <c r="D139" s="19">
        <f>SUM(D140)</f>
        <v>16</v>
      </c>
      <c r="E139" s="97"/>
    </row>
    <row r="140" spans="1:5" s="39" customFormat="1" ht="15" customHeight="1" x14ac:dyDescent="0.25">
      <c r="A140" s="125"/>
      <c r="B140" s="42" t="s">
        <v>135</v>
      </c>
      <c r="C140" s="121"/>
      <c r="D140" s="37">
        <v>16</v>
      </c>
      <c r="E140" s="101"/>
    </row>
    <row r="141" spans="1:5" s="34" customFormat="1" ht="15" customHeight="1" x14ac:dyDescent="0.25">
      <c r="A141" s="125"/>
      <c r="B141" s="43" t="s">
        <v>14</v>
      </c>
      <c r="C141" s="138"/>
      <c r="D141" s="19">
        <v>1.1000000000000001</v>
      </c>
      <c r="E141" s="97"/>
    </row>
    <row r="142" spans="1:5" s="34" customFormat="1" ht="15" customHeight="1" x14ac:dyDescent="0.25">
      <c r="A142" s="65"/>
      <c r="B142" s="16" t="s">
        <v>128</v>
      </c>
      <c r="C142" s="11" t="s">
        <v>20</v>
      </c>
      <c r="D142" s="17">
        <f t="shared" ref="D142:E142" si="23">SUM(D144)</f>
        <v>0.1</v>
      </c>
      <c r="E142" s="99">
        <f t="shared" si="23"/>
        <v>0</v>
      </c>
    </row>
    <row r="143" spans="1:5" s="34" customFormat="1" ht="15" customHeight="1" x14ac:dyDescent="0.25">
      <c r="A143" s="65"/>
      <c r="B143" s="40" t="s">
        <v>16</v>
      </c>
      <c r="C143" s="120"/>
      <c r="D143" s="6">
        <f>SUM(D144)</f>
        <v>0.1</v>
      </c>
      <c r="E143" s="97"/>
    </row>
    <row r="144" spans="1:5" s="34" customFormat="1" ht="15" customHeight="1" x14ac:dyDescent="0.25">
      <c r="A144" s="65"/>
      <c r="B144" s="45" t="s">
        <v>13</v>
      </c>
      <c r="C144" s="138"/>
      <c r="D144" s="37">
        <v>0.1</v>
      </c>
      <c r="E144" s="38"/>
    </row>
    <row r="145" spans="1:5" s="34" customFormat="1" ht="18" customHeight="1" x14ac:dyDescent="0.25">
      <c r="A145" s="123" t="s">
        <v>39</v>
      </c>
      <c r="B145" s="22" t="s">
        <v>40</v>
      </c>
      <c r="C145" s="28"/>
      <c r="D145" s="21">
        <f>SUM(D146+D150+D154)</f>
        <v>11.6</v>
      </c>
      <c r="E145" s="98">
        <f>SUM(E146+E150+E154)</f>
        <v>0</v>
      </c>
    </row>
    <row r="146" spans="1:5" s="34" customFormat="1" ht="15" customHeight="1" x14ac:dyDescent="0.25">
      <c r="A146" s="124"/>
      <c r="B146" s="14" t="s">
        <v>124</v>
      </c>
      <c r="C146" s="11" t="s">
        <v>9</v>
      </c>
      <c r="D146" s="12">
        <f>SUM(D147)</f>
        <v>6</v>
      </c>
      <c r="E146" s="74">
        <f>SUM(E147)</f>
        <v>0</v>
      </c>
    </row>
    <row r="147" spans="1:5" s="34" customFormat="1" ht="15" customHeight="1" x14ac:dyDescent="0.25">
      <c r="A147" s="125"/>
      <c r="B147" s="40" t="s">
        <v>16</v>
      </c>
      <c r="C147" s="147"/>
      <c r="D147" s="6">
        <f>SUM(D148:D149)</f>
        <v>6</v>
      </c>
      <c r="E147" s="6"/>
    </row>
    <row r="148" spans="1:5" s="39" customFormat="1" ht="15" customHeight="1" x14ac:dyDescent="0.25">
      <c r="A148" s="125"/>
      <c r="B148" s="42" t="s">
        <v>13</v>
      </c>
      <c r="C148" s="133"/>
      <c r="D148" s="38">
        <v>1</v>
      </c>
      <c r="E148" s="38"/>
    </row>
    <row r="149" spans="1:5" s="39" customFormat="1" ht="15" customHeight="1" x14ac:dyDescent="0.25">
      <c r="A149" s="125"/>
      <c r="B149" s="42" t="s">
        <v>135</v>
      </c>
      <c r="C149" s="133"/>
      <c r="D149" s="38">
        <v>5</v>
      </c>
      <c r="E149" s="38"/>
    </row>
    <row r="150" spans="1:5" s="39" customFormat="1" ht="27" x14ac:dyDescent="0.25">
      <c r="A150" s="125"/>
      <c r="B150" s="18" t="s">
        <v>127</v>
      </c>
      <c r="C150" s="11" t="s">
        <v>19</v>
      </c>
      <c r="D150" s="17">
        <f>SUM(D151+D153)</f>
        <v>5.4</v>
      </c>
      <c r="E150" s="99">
        <f>SUM(E151+E153)</f>
        <v>0</v>
      </c>
    </row>
    <row r="151" spans="1:5" s="39" customFormat="1" ht="15" customHeight="1" x14ac:dyDescent="0.25">
      <c r="A151" s="125"/>
      <c r="B151" s="40" t="s">
        <v>16</v>
      </c>
      <c r="C151" s="120"/>
      <c r="D151" s="19">
        <f>SUM(D152)</f>
        <v>2.5</v>
      </c>
      <c r="E151" s="97"/>
    </row>
    <row r="152" spans="1:5" s="39" customFormat="1" ht="15" customHeight="1" x14ac:dyDescent="0.25">
      <c r="A152" s="125"/>
      <c r="B152" s="42" t="s">
        <v>135</v>
      </c>
      <c r="C152" s="121"/>
      <c r="D152" s="37">
        <v>2.5</v>
      </c>
      <c r="E152" s="101"/>
    </row>
    <row r="153" spans="1:5" s="34" customFormat="1" ht="15" customHeight="1" x14ac:dyDescent="0.25">
      <c r="A153" s="125"/>
      <c r="B153" s="43" t="s">
        <v>14</v>
      </c>
      <c r="C153" s="138"/>
      <c r="D153" s="19">
        <v>2.9</v>
      </c>
      <c r="E153" s="97"/>
    </row>
    <row r="154" spans="1:5" s="34" customFormat="1" ht="15" customHeight="1" x14ac:dyDescent="0.25">
      <c r="A154" s="33"/>
      <c r="B154" s="16" t="s">
        <v>128</v>
      </c>
      <c r="C154" s="11" t="s">
        <v>20</v>
      </c>
      <c r="D154" s="17">
        <f t="shared" ref="D154:E154" si="24">SUM(D156)</f>
        <v>0.2</v>
      </c>
      <c r="E154" s="99">
        <f t="shared" si="24"/>
        <v>0</v>
      </c>
    </row>
    <row r="155" spans="1:5" s="34" customFormat="1" ht="15" customHeight="1" x14ac:dyDescent="0.25">
      <c r="A155" s="33"/>
      <c r="B155" s="40" t="s">
        <v>16</v>
      </c>
      <c r="C155" s="120"/>
      <c r="D155" s="6">
        <f>SUM(D156)</f>
        <v>0.2</v>
      </c>
      <c r="E155" s="6"/>
    </row>
    <row r="156" spans="1:5" s="34" customFormat="1" ht="15" customHeight="1" x14ac:dyDescent="0.25">
      <c r="A156" s="32"/>
      <c r="B156" s="45" t="s">
        <v>13</v>
      </c>
      <c r="C156" s="138"/>
      <c r="D156" s="37">
        <v>0.2</v>
      </c>
      <c r="E156" s="38"/>
    </row>
    <row r="157" spans="1:5" s="34" customFormat="1" ht="18" customHeight="1" x14ac:dyDescent="0.25">
      <c r="A157" s="123" t="s">
        <v>41</v>
      </c>
      <c r="B157" s="22" t="s">
        <v>42</v>
      </c>
      <c r="C157" s="28"/>
      <c r="D157" s="21">
        <f>SUM(D158+D162+D166)</f>
        <v>14.1</v>
      </c>
      <c r="E157" s="98">
        <f>SUM(E158+E162+E166)</f>
        <v>0</v>
      </c>
    </row>
    <row r="158" spans="1:5" s="34" customFormat="1" ht="15" customHeight="1" x14ac:dyDescent="0.25">
      <c r="A158" s="124"/>
      <c r="B158" s="14" t="s">
        <v>124</v>
      </c>
      <c r="C158" s="11" t="s">
        <v>9</v>
      </c>
      <c r="D158" s="12">
        <f>SUM(D159)</f>
        <v>3</v>
      </c>
      <c r="E158" s="74">
        <f>SUM(E159)</f>
        <v>0</v>
      </c>
    </row>
    <row r="159" spans="1:5" s="34" customFormat="1" ht="15" customHeight="1" x14ac:dyDescent="0.25">
      <c r="A159" s="125"/>
      <c r="B159" s="40" t="s">
        <v>16</v>
      </c>
      <c r="C159" s="159"/>
      <c r="D159" s="6">
        <f>SUM(D160:D161)</f>
        <v>3</v>
      </c>
      <c r="E159" s="6"/>
    </row>
    <row r="160" spans="1:5" s="34" customFormat="1" ht="15" customHeight="1" x14ac:dyDescent="0.25">
      <c r="A160" s="125"/>
      <c r="B160" s="42" t="s">
        <v>13</v>
      </c>
      <c r="C160" s="169"/>
      <c r="D160" s="37">
        <v>1</v>
      </c>
      <c r="E160" s="38"/>
    </row>
    <row r="161" spans="1:5" s="34" customFormat="1" ht="15" customHeight="1" x14ac:dyDescent="0.25">
      <c r="A161" s="125"/>
      <c r="B161" s="45" t="s">
        <v>135</v>
      </c>
      <c r="C161" s="160"/>
      <c r="D161" s="37">
        <v>2</v>
      </c>
      <c r="E161" s="38"/>
    </row>
    <row r="162" spans="1:5" s="34" customFormat="1" ht="27" x14ac:dyDescent="0.25">
      <c r="A162" s="125"/>
      <c r="B162" s="16" t="s">
        <v>127</v>
      </c>
      <c r="C162" s="15" t="s">
        <v>19</v>
      </c>
      <c r="D162" s="17">
        <f>SUM(D163+D165)</f>
        <v>11</v>
      </c>
      <c r="E162" s="99">
        <f>SUM(E163+E165)</f>
        <v>0</v>
      </c>
    </row>
    <row r="163" spans="1:5" s="34" customFormat="1" x14ac:dyDescent="0.25">
      <c r="A163" s="125"/>
      <c r="B163" s="40" t="s">
        <v>16</v>
      </c>
      <c r="C163" s="115"/>
      <c r="D163" s="6">
        <f>SUM(D164)</f>
        <v>10.6</v>
      </c>
      <c r="E163" s="6"/>
    </row>
    <row r="164" spans="1:5" s="34" customFormat="1" x14ac:dyDescent="0.25">
      <c r="A164" s="125"/>
      <c r="B164" s="42" t="s">
        <v>135</v>
      </c>
      <c r="C164" s="115"/>
      <c r="D164" s="38">
        <v>10.6</v>
      </c>
      <c r="E164" s="38"/>
    </row>
    <row r="165" spans="1:5" s="34" customFormat="1" ht="15" customHeight="1" x14ac:dyDescent="0.25">
      <c r="A165" s="125"/>
      <c r="B165" s="43" t="s">
        <v>14</v>
      </c>
      <c r="C165" s="70"/>
      <c r="D165" s="6">
        <v>0.4</v>
      </c>
      <c r="E165" s="6"/>
    </row>
    <row r="166" spans="1:5" s="34" customFormat="1" ht="15" customHeight="1" x14ac:dyDescent="0.25">
      <c r="A166" s="32"/>
      <c r="B166" s="24" t="s">
        <v>128</v>
      </c>
      <c r="C166" s="11" t="s">
        <v>20</v>
      </c>
      <c r="D166" s="17">
        <f t="shared" ref="D166:E166" si="25">SUM(D168)</f>
        <v>0.1</v>
      </c>
      <c r="E166" s="99">
        <f t="shared" si="25"/>
        <v>0</v>
      </c>
    </row>
    <row r="167" spans="1:5" s="34" customFormat="1" ht="15" customHeight="1" x14ac:dyDescent="0.25">
      <c r="A167" s="32"/>
      <c r="B167" s="40" t="s">
        <v>16</v>
      </c>
      <c r="C167" s="120"/>
      <c r="D167" s="6">
        <f>SUM(D168)</f>
        <v>0.1</v>
      </c>
      <c r="E167" s="6"/>
    </row>
    <row r="168" spans="1:5" s="34" customFormat="1" ht="15" customHeight="1" x14ac:dyDescent="0.25">
      <c r="A168" s="32"/>
      <c r="B168" s="45" t="s">
        <v>13</v>
      </c>
      <c r="C168" s="138"/>
      <c r="D168" s="37">
        <v>0.1</v>
      </c>
      <c r="E168" s="38"/>
    </row>
    <row r="169" spans="1:5" s="34" customFormat="1" ht="18" customHeight="1" x14ac:dyDescent="0.25">
      <c r="A169" s="123" t="s">
        <v>43</v>
      </c>
      <c r="B169" s="22" t="s">
        <v>44</v>
      </c>
      <c r="C169" s="28"/>
      <c r="D169" s="21">
        <f>SUM(D170+D173+D177)</f>
        <v>26.599999999999998</v>
      </c>
      <c r="E169" s="98">
        <f>SUM(E170+E173+E177)</f>
        <v>0</v>
      </c>
    </row>
    <row r="170" spans="1:5" s="34" customFormat="1" ht="15" customHeight="1" x14ac:dyDescent="0.25">
      <c r="A170" s="124"/>
      <c r="B170" s="14" t="s">
        <v>124</v>
      </c>
      <c r="C170" s="11" t="s">
        <v>9</v>
      </c>
      <c r="D170" s="12">
        <f>SUM(D171)</f>
        <v>1</v>
      </c>
      <c r="E170" s="74">
        <f>SUM(E171)</f>
        <v>0</v>
      </c>
    </row>
    <row r="171" spans="1:5" s="34" customFormat="1" ht="15" customHeight="1" x14ac:dyDescent="0.25">
      <c r="A171" s="124"/>
      <c r="B171" s="35" t="s">
        <v>16</v>
      </c>
      <c r="C171" s="120"/>
      <c r="D171" s="6">
        <f>SUM(D172)</f>
        <v>1</v>
      </c>
      <c r="E171" s="6"/>
    </row>
    <row r="172" spans="1:5" s="34" customFormat="1" ht="15" customHeight="1" x14ac:dyDescent="0.25">
      <c r="A172" s="124"/>
      <c r="B172" s="36" t="s">
        <v>13</v>
      </c>
      <c r="C172" s="138"/>
      <c r="D172" s="37">
        <v>1</v>
      </c>
      <c r="E172" s="38"/>
    </row>
    <row r="173" spans="1:5" s="34" customFormat="1" ht="27" x14ac:dyDescent="0.25">
      <c r="A173" s="124"/>
      <c r="B173" s="18" t="s">
        <v>127</v>
      </c>
      <c r="C173" s="11" t="s">
        <v>19</v>
      </c>
      <c r="D173" s="17">
        <f>SUM(D174+D176)</f>
        <v>25.4</v>
      </c>
      <c r="E173" s="99">
        <f>SUM(E174+E176)</f>
        <v>0</v>
      </c>
    </row>
    <row r="174" spans="1:5" s="34" customFormat="1" ht="15" customHeight="1" x14ac:dyDescent="0.25">
      <c r="A174" s="125"/>
      <c r="B174" s="40" t="s">
        <v>16</v>
      </c>
      <c r="C174" s="135"/>
      <c r="D174" s="6">
        <f>SUM(D175)</f>
        <v>24</v>
      </c>
      <c r="E174" s="6"/>
    </row>
    <row r="175" spans="1:5" s="39" customFormat="1" ht="15" customHeight="1" x14ac:dyDescent="0.25">
      <c r="A175" s="125"/>
      <c r="B175" s="42" t="s">
        <v>135</v>
      </c>
      <c r="C175" s="136"/>
      <c r="D175" s="38">
        <v>24</v>
      </c>
      <c r="E175" s="38"/>
    </row>
    <row r="176" spans="1:5" s="34" customFormat="1" ht="15" customHeight="1" x14ac:dyDescent="0.25">
      <c r="A176" s="125"/>
      <c r="B176" s="43" t="s">
        <v>14</v>
      </c>
      <c r="C176" s="137"/>
      <c r="D176" s="6">
        <v>1.4</v>
      </c>
      <c r="E176" s="6"/>
    </row>
    <row r="177" spans="1:5" s="34" customFormat="1" ht="15" customHeight="1" x14ac:dyDescent="0.25">
      <c r="A177" s="48"/>
      <c r="B177" s="24" t="s">
        <v>128</v>
      </c>
      <c r="C177" s="11" t="s">
        <v>20</v>
      </c>
      <c r="D177" s="17">
        <f t="shared" ref="D177:E177" si="26">SUM(D179)</f>
        <v>0.2</v>
      </c>
      <c r="E177" s="99">
        <f t="shared" si="26"/>
        <v>0</v>
      </c>
    </row>
    <row r="178" spans="1:5" s="34" customFormat="1" ht="15" customHeight="1" x14ac:dyDescent="0.25">
      <c r="A178" s="32"/>
      <c r="B178" s="40" t="s">
        <v>16</v>
      </c>
      <c r="C178" s="120"/>
      <c r="D178" s="6">
        <f>SUM(D179)</f>
        <v>0.2</v>
      </c>
      <c r="E178" s="6"/>
    </row>
    <row r="179" spans="1:5" s="34" customFormat="1" ht="15" customHeight="1" x14ac:dyDescent="0.25">
      <c r="A179" s="32"/>
      <c r="B179" s="45" t="s">
        <v>13</v>
      </c>
      <c r="C179" s="138"/>
      <c r="D179" s="37">
        <v>0.2</v>
      </c>
      <c r="E179" s="38"/>
    </row>
    <row r="180" spans="1:5" s="34" customFormat="1" ht="18" customHeight="1" x14ac:dyDescent="0.25">
      <c r="A180" s="123" t="s">
        <v>45</v>
      </c>
      <c r="B180" s="22" t="s">
        <v>46</v>
      </c>
      <c r="C180" s="28"/>
      <c r="D180" s="21">
        <f>SUM(D181+D188+D185+D193)</f>
        <v>64.199999999999989</v>
      </c>
      <c r="E180" s="98">
        <f>SUM(E181+E188+E185+E193)</f>
        <v>0</v>
      </c>
    </row>
    <row r="181" spans="1:5" s="34" customFormat="1" ht="15" customHeight="1" x14ac:dyDescent="0.25">
      <c r="A181" s="124"/>
      <c r="B181" s="14" t="s">
        <v>124</v>
      </c>
      <c r="C181" s="11" t="s">
        <v>9</v>
      </c>
      <c r="D181" s="12">
        <f>SUM(D182)</f>
        <v>10.199999999999999</v>
      </c>
      <c r="E181" s="74">
        <f>SUM(E182)</f>
        <v>0</v>
      </c>
    </row>
    <row r="182" spans="1:5" s="34" customFormat="1" ht="15" customHeight="1" x14ac:dyDescent="0.25">
      <c r="A182" s="125"/>
      <c r="B182" s="40" t="s">
        <v>16</v>
      </c>
      <c r="C182" s="120"/>
      <c r="D182" s="6">
        <f>SUM(D183:D184)</f>
        <v>10.199999999999999</v>
      </c>
      <c r="E182" s="6"/>
    </row>
    <row r="183" spans="1:5" s="34" customFormat="1" ht="15" customHeight="1" x14ac:dyDescent="0.25">
      <c r="A183" s="125"/>
      <c r="B183" s="42" t="s">
        <v>13</v>
      </c>
      <c r="C183" s="121"/>
      <c r="D183" s="37">
        <v>1.2</v>
      </c>
      <c r="E183" s="38"/>
    </row>
    <row r="184" spans="1:5" s="34" customFormat="1" ht="15" customHeight="1" x14ac:dyDescent="0.25">
      <c r="A184" s="125"/>
      <c r="B184" s="42" t="s">
        <v>135</v>
      </c>
      <c r="C184" s="138"/>
      <c r="D184" s="37">
        <v>9</v>
      </c>
      <c r="E184" s="38"/>
    </row>
    <row r="185" spans="1:5" s="34" customFormat="1" ht="15" customHeight="1" x14ac:dyDescent="0.25">
      <c r="A185" s="125"/>
      <c r="B185" s="13" t="s">
        <v>115</v>
      </c>
      <c r="C185" s="15" t="s">
        <v>17</v>
      </c>
      <c r="D185" s="17">
        <f t="shared" ref="D185" si="27">SUM(D187)</f>
        <v>42</v>
      </c>
      <c r="E185" s="99">
        <f t="shared" ref="E185" si="28">SUM(E186)</f>
        <v>0</v>
      </c>
    </row>
    <row r="186" spans="1:5" s="34" customFormat="1" ht="15" customHeight="1" x14ac:dyDescent="0.25">
      <c r="A186" s="125"/>
      <c r="B186" s="40" t="s">
        <v>16</v>
      </c>
      <c r="C186" s="159"/>
      <c r="D186" s="6">
        <f>SUM(D187)</f>
        <v>42</v>
      </c>
      <c r="E186" s="6"/>
    </row>
    <row r="187" spans="1:5" s="34" customFormat="1" ht="15" customHeight="1" x14ac:dyDescent="0.25">
      <c r="A187" s="125"/>
      <c r="B187" s="45" t="s">
        <v>135</v>
      </c>
      <c r="C187" s="160"/>
      <c r="D187" s="37">
        <v>42</v>
      </c>
      <c r="E187" s="38"/>
    </row>
    <row r="188" spans="1:5" s="34" customFormat="1" ht="27" x14ac:dyDescent="0.25">
      <c r="A188" s="124"/>
      <c r="B188" s="18" t="s">
        <v>127</v>
      </c>
      <c r="C188" s="31" t="s">
        <v>19</v>
      </c>
      <c r="D188" s="17">
        <f>SUM(D189+D192)</f>
        <v>11.9</v>
      </c>
      <c r="E188" s="99">
        <f>SUM(E189+E192)</f>
        <v>0</v>
      </c>
    </row>
    <row r="189" spans="1:5" s="34" customFormat="1" ht="15" customHeight="1" x14ac:dyDescent="0.25">
      <c r="A189" s="125"/>
      <c r="B189" s="40" t="s">
        <v>16</v>
      </c>
      <c r="C189" s="135"/>
      <c r="D189" s="6">
        <f>SUM(D190:D191)</f>
        <v>11.1</v>
      </c>
      <c r="E189" s="6"/>
    </row>
    <row r="190" spans="1:5" s="39" customFormat="1" ht="15" customHeight="1" x14ac:dyDescent="0.25">
      <c r="A190" s="125"/>
      <c r="B190" s="42" t="s">
        <v>13</v>
      </c>
      <c r="C190" s="136"/>
      <c r="D190" s="38">
        <v>0.2</v>
      </c>
      <c r="E190" s="38"/>
    </row>
    <row r="191" spans="1:5" s="39" customFormat="1" ht="15" customHeight="1" x14ac:dyDescent="0.25">
      <c r="A191" s="125"/>
      <c r="B191" s="42" t="s">
        <v>135</v>
      </c>
      <c r="C191" s="136"/>
      <c r="D191" s="38">
        <v>10.9</v>
      </c>
      <c r="E191" s="38"/>
    </row>
    <row r="192" spans="1:5" s="34" customFormat="1" ht="15" customHeight="1" x14ac:dyDescent="0.25">
      <c r="A192" s="125"/>
      <c r="B192" s="43" t="s">
        <v>14</v>
      </c>
      <c r="C192" s="137"/>
      <c r="D192" s="6">
        <v>0.8</v>
      </c>
      <c r="E192" s="6"/>
    </row>
    <row r="193" spans="1:5" s="34" customFormat="1" ht="15" customHeight="1" x14ac:dyDescent="0.25">
      <c r="A193" s="65"/>
      <c r="B193" s="24" t="s">
        <v>128</v>
      </c>
      <c r="C193" s="11" t="s">
        <v>20</v>
      </c>
      <c r="D193" s="17">
        <f t="shared" ref="D193:E193" si="29">SUM(D195)</f>
        <v>0.1</v>
      </c>
      <c r="E193" s="99">
        <f t="shared" si="29"/>
        <v>0</v>
      </c>
    </row>
    <row r="194" spans="1:5" s="34" customFormat="1" ht="15" customHeight="1" x14ac:dyDescent="0.25">
      <c r="A194" s="65"/>
      <c r="B194" s="40" t="s">
        <v>16</v>
      </c>
      <c r="C194" s="120"/>
      <c r="D194" s="6">
        <f>SUM(D195)</f>
        <v>0.1</v>
      </c>
      <c r="E194" s="6"/>
    </row>
    <row r="195" spans="1:5" s="34" customFormat="1" ht="15" customHeight="1" x14ac:dyDescent="0.25">
      <c r="A195" s="65"/>
      <c r="B195" s="45" t="s">
        <v>13</v>
      </c>
      <c r="C195" s="138"/>
      <c r="D195" s="37">
        <v>0.1</v>
      </c>
      <c r="E195" s="38"/>
    </row>
    <row r="196" spans="1:5" s="34" customFormat="1" ht="18" customHeight="1" x14ac:dyDescent="0.25">
      <c r="A196" s="123" t="s">
        <v>47</v>
      </c>
      <c r="B196" s="20" t="s">
        <v>48</v>
      </c>
      <c r="C196" s="28"/>
      <c r="D196" s="21">
        <f t="shared" ref="D196:E196" si="30">SUM(D197)</f>
        <v>56.300000000000004</v>
      </c>
      <c r="E196" s="98">
        <f t="shared" si="30"/>
        <v>0</v>
      </c>
    </row>
    <row r="197" spans="1:5" s="34" customFormat="1" ht="27" x14ac:dyDescent="0.25">
      <c r="A197" s="124"/>
      <c r="B197" s="18" t="s">
        <v>129</v>
      </c>
      <c r="C197" s="15" t="s">
        <v>15</v>
      </c>
      <c r="D197" s="17">
        <f t="shared" ref="D197:E197" si="31">SUM(D198+D201)</f>
        <v>56.300000000000004</v>
      </c>
      <c r="E197" s="99">
        <f t="shared" si="31"/>
        <v>0</v>
      </c>
    </row>
    <row r="198" spans="1:5" s="34" customFormat="1" ht="15" customHeight="1" x14ac:dyDescent="0.25">
      <c r="A198" s="125"/>
      <c r="B198" s="40" t="s">
        <v>16</v>
      </c>
      <c r="C198" s="128"/>
      <c r="D198" s="6">
        <f>SUM(D199:D200)</f>
        <v>56.1</v>
      </c>
      <c r="E198" s="6"/>
    </row>
    <row r="199" spans="1:5" s="39" customFormat="1" ht="15" customHeight="1" x14ac:dyDescent="0.25">
      <c r="A199" s="125"/>
      <c r="B199" s="42" t="s">
        <v>13</v>
      </c>
      <c r="C199" s="129"/>
      <c r="D199" s="38">
        <v>16.100000000000001</v>
      </c>
      <c r="E199" s="38"/>
    </row>
    <row r="200" spans="1:5" s="39" customFormat="1" ht="15" customHeight="1" x14ac:dyDescent="0.25">
      <c r="A200" s="125"/>
      <c r="B200" s="42" t="s">
        <v>135</v>
      </c>
      <c r="C200" s="129"/>
      <c r="D200" s="38">
        <v>40</v>
      </c>
      <c r="E200" s="38"/>
    </row>
    <row r="201" spans="1:5" s="34" customFormat="1" ht="15" customHeight="1" x14ac:dyDescent="0.25">
      <c r="A201" s="131"/>
      <c r="B201" s="43" t="s">
        <v>14</v>
      </c>
      <c r="C201" s="130"/>
      <c r="D201" s="6">
        <v>0.2</v>
      </c>
      <c r="E201" s="6"/>
    </row>
    <row r="202" spans="1:5" s="34" customFormat="1" ht="18" customHeight="1" x14ac:dyDescent="0.25">
      <c r="A202" s="123" t="s">
        <v>49</v>
      </c>
      <c r="B202" s="20" t="s">
        <v>50</v>
      </c>
      <c r="C202" s="28"/>
      <c r="D202" s="21">
        <f t="shared" ref="D202:E202" si="32">SUM(D203)</f>
        <v>62.7</v>
      </c>
      <c r="E202" s="98">
        <f t="shared" si="32"/>
        <v>0</v>
      </c>
    </row>
    <row r="203" spans="1:5" s="34" customFormat="1" ht="27" x14ac:dyDescent="0.25">
      <c r="A203" s="124"/>
      <c r="B203" s="18" t="s">
        <v>129</v>
      </c>
      <c r="C203" s="15" t="s">
        <v>15</v>
      </c>
      <c r="D203" s="17">
        <f t="shared" ref="D203:E203" si="33">SUM(D204)</f>
        <v>62.7</v>
      </c>
      <c r="E203" s="99">
        <f t="shared" si="33"/>
        <v>0</v>
      </c>
    </row>
    <row r="204" spans="1:5" s="34" customFormat="1" ht="15" customHeight="1" x14ac:dyDescent="0.25">
      <c r="A204" s="125"/>
      <c r="B204" s="40" t="s">
        <v>16</v>
      </c>
      <c r="C204" s="128"/>
      <c r="D204" s="6">
        <f>SUM(D205:D206)</f>
        <v>62.7</v>
      </c>
      <c r="E204" s="6"/>
    </row>
    <row r="205" spans="1:5" s="39" customFormat="1" ht="15" customHeight="1" x14ac:dyDescent="0.25">
      <c r="A205" s="125"/>
      <c r="B205" s="42" t="s">
        <v>13</v>
      </c>
      <c r="C205" s="129"/>
      <c r="D205" s="38">
        <v>10.7</v>
      </c>
      <c r="E205" s="38"/>
    </row>
    <row r="206" spans="1:5" s="39" customFormat="1" ht="15" customHeight="1" x14ac:dyDescent="0.25">
      <c r="A206" s="131"/>
      <c r="B206" s="45" t="s">
        <v>135</v>
      </c>
      <c r="C206" s="130"/>
      <c r="D206" s="38">
        <v>52</v>
      </c>
      <c r="E206" s="38"/>
    </row>
    <row r="207" spans="1:5" s="34" customFormat="1" ht="18" customHeight="1" x14ac:dyDescent="0.25">
      <c r="A207" s="127" t="s">
        <v>51</v>
      </c>
      <c r="B207" s="20" t="s">
        <v>52</v>
      </c>
      <c r="C207" s="25"/>
      <c r="D207" s="21">
        <f>SUM(D208)</f>
        <v>23.7</v>
      </c>
      <c r="E207" s="98">
        <f>SUM(E208)</f>
        <v>0</v>
      </c>
    </row>
    <row r="208" spans="1:5" s="34" customFormat="1" ht="27" x14ac:dyDescent="0.25">
      <c r="A208" s="125"/>
      <c r="B208" s="18" t="s">
        <v>129</v>
      </c>
      <c r="C208" s="15" t="s">
        <v>15</v>
      </c>
      <c r="D208" s="17">
        <f>SUM(D209+D212)</f>
        <v>23.7</v>
      </c>
      <c r="E208" s="99">
        <f>SUM(E209+E212)</f>
        <v>0</v>
      </c>
    </row>
    <row r="209" spans="1:5" s="34" customFormat="1" ht="15" customHeight="1" x14ac:dyDescent="0.25">
      <c r="A209" s="125"/>
      <c r="B209" s="40" t="s">
        <v>16</v>
      </c>
      <c r="C209" s="128"/>
      <c r="D209" s="6">
        <f>SUM(D210:D211)</f>
        <v>23.3</v>
      </c>
      <c r="E209" s="6"/>
    </row>
    <row r="210" spans="1:5" s="39" customFormat="1" ht="15" customHeight="1" x14ac:dyDescent="0.25">
      <c r="A210" s="125"/>
      <c r="B210" s="42" t="s">
        <v>13</v>
      </c>
      <c r="C210" s="129"/>
      <c r="D210" s="38">
        <v>3.3</v>
      </c>
      <c r="E210" s="38"/>
    </row>
    <row r="211" spans="1:5" s="39" customFormat="1" ht="15" customHeight="1" x14ac:dyDescent="0.25">
      <c r="A211" s="125"/>
      <c r="B211" s="42" t="s">
        <v>135</v>
      </c>
      <c r="C211" s="129"/>
      <c r="D211" s="38">
        <v>20</v>
      </c>
      <c r="E211" s="38"/>
    </row>
    <row r="212" spans="1:5" s="34" customFormat="1" ht="15" customHeight="1" x14ac:dyDescent="0.25">
      <c r="A212" s="125"/>
      <c r="B212" s="43" t="s">
        <v>14</v>
      </c>
      <c r="C212" s="130"/>
      <c r="D212" s="6">
        <v>0.4</v>
      </c>
      <c r="E212" s="6"/>
    </row>
    <row r="213" spans="1:5" s="34" customFormat="1" ht="18" customHeight="1" x14ac:dyDescent="0.25">
      <c r="A213" s="123" t="s">
        <v>53</v>
      </c>
      <c r="B213" s="20" t="s">
        <v>54</v>
      </c>
      <c r="C213" s="25"/>
      <c r="D213" s="21">
        <f t="shared" ref="D213:E213" si="34">SUM(D214)</f>
        <v>229.10000000000002</v>
      </c>
      <c r="E213" s="98">
        <f t="shared" si="34"/>
        <v>0</v>
      </c>
    </row>
    <row r="214" spans="1:5" s="34" customFormat="1" ht="27" x14ac:dyDescent="0.25">
      <c r="A214" s="124"/>
      <c r="B214" s="18" t="s">
        <v>129</v>
      </c>
      <c r="C214" s="15" t="s">
        <v>15</v>
      </c>
      <c r="D214" s="17">
        <f>SUM(D215+D218)</f>
        <v>229.10000000000002</v>
      </c>
      <c r="E214" s="99">
        <f>SUM(E215+E218)</f>
        <v>0</v>
      </c>
    </row>
    <row r="215" spans="1:5" s="34" customFormat="1" ht="15" customHeight="1" x14ac:dyDescent="0.25">
      <c r="A215" s="125"/>
      <c r="B215" s="40" t="s">
        <v>16</v>
      </c>
      <c r="C215" s="128"/>
      <c r="D215" s="6">
        <f>SUM(D216:D217)</f>
        <v>212.8</v>
      </c>
      <c r="E215" s="6"/>
    </row>
    <row r="216" spans="1:5" s="39" customFormat="1" ht="15" customHeight="1" x14ac:dyDescent="0.25">
      <c r="A216" s="125"/>
      <c r="B216" s="42" t="s">
        <v>13</v>
      </c>
      <c r="C216" s="129"/>
      <c r="D216" s="38">
        <v>21.5</v>
      </c>
      <c r="E216" s="38"/>
    </row>
    <row r="217" spans="1:5" s="39" customFormat="1" ht="15" customHeight="1" x14ac:dyDescent="0.25">
      <c r="A217" s="125"/>
      <c r="B217" s="42" t="s">
        <v>135</v>
      </c>
      <c r="C217" s="129"/>
      <c r="D217" s="38">
        <v>191.3</v>
      </c>
      <c r="E217" s="38"/>
    </row>
    <row r="218" spans="1:5" s="34" customFormat="1" ht="15" customHeight="1" x14ac:dyDescent="0.25">
      <c r="A218" s="131"/>
      <c r="B218" s="43" t="s">
        <v>14</v>
      </c>
      <c r="C218" s="130"/>
      <c r="D218" s="6">
        <v>16.3</v>
      </c>
      <c r="E218" s="6"/>
    </row>
    <row r="219" spans="1:5" s="34" customFormat="1" ht="18" customHeight="1" x14ac:dyDescent="0.25">
      <c r="A219" s="127" t="s">
        <v>55</v>
      </c>
      <c r="B219" s="20" t="s">
        <v>56</v>
      </c>
      <c r="C219" s="25"/>
      <c r="D219" s="21">
        <f t="shared" ref="D219:E219" si="35">SUM(D220)</f>
        <v>93.4</v>
      </c>
      <c r="E219" s="98">
        <f t="shared" si="35"/>
        <v>0</v>
      </c>
    </row>
    <row r="220" spans="1:5" s="34" customFormat="1" ht="27" x14ac:dyDescent="0.25">
      <c r="A220" s="125"/>
      <c r="B220" s="18" t="s">
        <v>129</v>
      </c>
      <c r="C220" s="15" t="s">
        <v>15</v>
      </c>
      <c r="D220" s="17">
        <f>SUM(D221+D224)</f>
        <v>93.4</v>
      </c>
      <c r="E220" s="99">
        <f t="shared" ref="E220" si="36">SUM(E221)</f>
        <v>0</v>
      </c>
    </row>
    <row r="221" spans="1:5" s="34" customFormat="1" ht="15" customHeight="1" x14ac:dyDescent="0.25">
      <c r="A221" s="125"/>
      <c r="B221" s="40" t="s">
        <v>16</v>
      </c>
      <c r="C221" s="120"/>
      <c r="D221" s="6">
        <f>SUM(D222:D223)</f>
        <v>92.2</v>
      </c>
      <c r="E221" s="6"/>
    </row>
    <row r="222" spans="1:5" s="39" customFormat="1" ht="15" customHeight="1" x14ac:dyDescent="0.25">
      <c r="A222" s="125"/>
      <c r="B222" s="42" t="s">
        <v>13</v>
      </c>
      <c r="C222" s="121"/>
      <c r="D222" s="37">
        <v>12.2</v>
      </c>
      <c r="E222" s="38"/>
    </row>
    <row r="223" spans="1:5" s="39" customFormat="1" ht="15" customHeight="1" x14ac:dyDescent="0.25">
      <c r="A223" s="125"/>
      <c r="B223" s="42" t="s">
        <v>135</v>
      </c>
      <c r="C223" s="121"/>
      <c r="D223" s="37">
        <v>80</v>
      </c>
      <c r="E223" s="38"/>
    </row>
    <row r="224" spans="1:5" s="39" customFormat="1" ht="15" customHeight="1" x14ac:dyDescent="0.25">
      <c r="A224" s="131"/>
      <c r="B224" s="43" t="s">
        <v>14</v>
      </c>
      <c r="C224" s="138"/>
      <c r="D224" s="6">
        <v>1.2</v>
      </c>
      <c r="E224" s="6"/>
    </row>
    <row r="225" spans="1:5" s="34" customFormat="1" ht="18" customHeight="1" x14ac:dyDescent="0.25">
      <c r="A225" s="139" t="s">
        <v>57</v>
      </c>
      <c r="B225" s="26" t="s">
        <v>58</v>
      </c>
      <c r="C225" s="30"/>
      <c r="D225" s="27">
        <f t="shared" ref="D225:E225" si="37">SUM(D226)</f>
        <v>130.30000000000001</v>
      </c>
      <c r="E225" s="106">
        <f t="shared" si="37"/>
        <v>0</v>
      </c>
    </row>
    <row r="226" spans="1:5" s="34" customFormat="1" ht="27" x14ac:dyDescent="0.25">
      <c r="A226" s="139"/>
      <c r="B226" s="18" t="s">
        <v>129</v>
      </c>
      <c r="C226" s="15" t="s">
        <v>15</v>
      </c>
      <c r="D226" s="17">
        <f>SUM(D227+D230)</f>
        <v>130.30000000000001</v>
      </c>
      <c r="E226" s="99">
        <f>SUM(E227+E230)</f>
        <v>0</v>
      </c>
    </row>
    <row r="227" spans="1:5" s="34" customFormat="1" ht="15" customHeight="1" x14ac:dyDescent="0.25">
      <c r="A227" s="140"/>
      <c r="B227" s="40" t="s">
        <v>16</v>
      </c>
      <c r="C227" s="147"/>
      <c r="D227" s="6">
        <f>SUM(D228:D229)</f>
        <v>121.9</v>
      </c>
      <c r="E227" s="6"/>
    </row>
    <row r="228" spans="1:5" s="39" customFormat="1" ht="15" customHeight="1" x14ac:dyDescent="0.25">
      <c r="A228" s="140"/>
      <c r="B228" s="42" t="s">
        <v>13</v>
      </c>
      <c r="C228" s="133"/>
      <c r="D228" s="38">
        <v>21.9</v>
      </c>
      <c r="E228" s="38"/>
    </row>
    <row r="229" spans="1:5" s="39" customFormat="1" ht="15" customHeight="1" x14ac:dyDescent="0.25">
      <c r="A229" s="140"/>
      <c r="B229" s="42" t="s">
        <v>135</v>
      </c>
      <c r="C229" s="133"/>
      <c r="D229" s="38">
        <v>100</v>
      </c>
      <c r="E229" s="38"/>
    </row>
    <row r="230" spans="1:5" s="34" customFormat="1" ht="15" customHeight="1" x14ac:dyDescent="0.25">
      <c r="A230" s="140"/>
      <c r="B230" s="43" t="s">
        <v>14</v>
      </c>
      <c r="C230" s="134"/>
      <c r="D230" s="6">
        <v>8.4</v>
      </c>
      <c r="E230" s="6"/>
    </row>
    <row r="231" spans="1:5" s="34" customFormat="1" ht="18" customHeight="1" x14ac:dyDescent="0.25">
      <c r="A231" s="139" t="s">
        <v>59</v>
      </c>
      <c r="B231" s="20" t="s">
        <v>60</v>
      </c>
      <c r="C231" s="25"/>
      <c r="D231" s="21">
        <f t="shared" ref="D231:E231" si="38">SUM(D232)</f>
        <v>601.6</v>
      </c>
      <c r="E231" s="98">
        <f t="shared" si="38"/>
        <v>0</v>
      </c>
    </row>
    <row r="232" spans="1:5" s="34" customFormat="1" ht="27" x14ac:dyDescent="0.25">
      <c r="A232" s="139"/>
      <c r="B232" s="18" t="s">
        <v>129</v>
      </c>
      <c r="C232" s="15" t="s">
        <v>15</v>
      </c>
      <c r="D232" s="17">
        <f>SUM(D233+D236)</f>
        <v>601.6</v>
      </c>
      <c r="E232" s="99">
        <f>SUM(E233+E236)</f>
        <v>0</v>
      </c>
    </row>
    <row r="233" spans="1:5" s="34" customFormat="1" ht="15" customHeight="1" x14ac:dyDescent="0.25">
      <c r="A233" s="140"/>
      <c r="B233" s="40" t="s">
        <v>16</v>
      </c>
      <c r="C233" s="128"/>
      <c r="D233" s="6">
        <f>SUM(D234:D235)</f>
        <v>600.70000000000005</v>
      </c>
      <c r="E233" s="6"/>
    </row>
    <row r="234" spans="1:5" s="39" customFormat="1" ht="15" customHeight="1" x14ac:dyDescent="0.25">
      <c r="A234" s="140"/>
      <c r="B234" s="42" t="s">
        <v>13</v>
      </c>
      <c r="C234" s="129"/>
      <c r="D234" s="38">
        <v>21.2</v>
      </c>
      <c r="E234" s="38"/>
    </row>
    <row r="235" spans="1:5" s="39" customFormat="1" ht="15" customHeight="1" x14ac:dyDescent="0.25">
      <c r="A235" s="140"/>
      <c r="B235" s="42" t="s">
        <v>135</v>
      </c>
      <c r="C235" s="129"/>
      <c r="D235" s="38">
        <v>579.5</v>
      </c>
      <c r="E235" s="38"/>
    </row>
    <row r="236" spans="1:5" s="34" customFormat="1" ht="15" customHeight="1" x14ac:dyDescent="0.25">
      <c r="A236" s="140"/>
      <c r="B236" s="43" t="s">
        <v>14</v>
      </c>
      <c r="C236" s="130"/>
      <c r="D236" s="6">
        <v>0.9</v>
      </c>
      <c r="E236" s="6"/>
    </row>
    <row r="237" spans="1:5" s="34" customFormat="1" ht="18" customHeight="1" x14ac:dyDescent="0.25">
      <c r="A237" s="123" t="s">
        <v>61</v>
      </c>
      <c r="B237" s="20" t="s">
        <v>63</v>
      </c>
      <c r="C237" s="25"/>
      <c r="D237" s="21">
        <f t="shared" ref="D237:E237" si="39">SUM(D238)</f>
        <v>73.2</v>
      </c>
      <c r="E237" s="98">
        <f t="shared" si="39"/>
        <v>0</v>
      </c>
    </row>
    <row r="238" spans="1:5" s="34" customFormat="1" ht="27" x14ac:dyDescent="0.25">
      <c r="A238" s="124"/>
      <c r="B238" s="18" t="s">
        <v>129</v>
      </c>
      <c r="C238" s="15" t="s">
        <v>15</v>
      </c>
      <c r="D238" s="17">
        <f>SUM(D239+D242)</f>
        <v>73.2</v>
      </c>
      <c r="E238" s="99">
        <f>SUM(E239+E242)</f>
        <v>0</v>
      </c>
    </row>
    <row r="239" spans="1:5" s="34" customFormat="1" ht="15" customHeight="1" x14ac:dyDescent="0.25">
      <c r="A239" s="125"/>
      <c r="B239" s="40" t="s">
        <v>16</v>
      </c>
      <c r="C239" s="128"/>
      <c r="D239" s="6">
        <f>SUM(D240:D241)</f>
        <v>73</v>
      </c>
      <c r="E239" s="6"/>
    </row>
    <row r="240" spans="1:5" s="39" customFormat="1" ht="15" customHeight="1" x14ac:dyDescent="0.25">
      <c r="A240" s="125"/>
      <c r="B240" s="42" t="s">
        <v>13</v>
      </c>
      <c r="C240" s="129"/>
      <c r="D240" s="38">
        <v>8</v>
      </c>
      <c r="E240" s="38"/>
    </row>
    <row r="241" spans="1:5" s="39" customFormat="1" ht="15" customHeight="1" x14ac:dyDescent="0.25">
      <c r="A241" s="125"/>
      <c r="B241" s="42" t="s">
        <v>135</v>
      </c>
      <c r="C241" s="129"/>
      <c r="D241" s="38">
        <v>65</v>
      </c>
      <c r="E241" s="38"/>
    </row>
    <row r="242" spans="1:5" s="34" customFormat="1" ht="15" customHeight="1" x14ac:dyDescent="0.25">
      <c r="A242" s="125"/>
      <c r="B242" s="43" t="s">
        <v>14</v>
      </c>
      <c r="C242" s="130"/>
      <c r="D242" s="6">
        <v>0.2</v>
      </c>
      <c r="E242" s="6"/>
    </row>
    <row r="243" spans="1:5" s="34" customFormat="1" ht="18" customHeight="1" x14ac:dyDescent="0.25">
      <c r="A243" s="123" t="s">
        <v>62</v>
      </c>
      <c r="B243" s="20" t="s">
        <v>69</v>
      </c>
      <c r="C243" s="25"/>
      <c r="D243" s="21">
        <f>SUM(D244)</f>
        <v>74.7</v>
      </c>
      <c r="E243" s="98">
        <f>SUM(E244)</f>
        <v>0</v>
      </c>
    </row>
    <row r="244" spans="1:5" s="34" customFormat="1" ht="27" x14ac:dyDescent="0.25">
      <c r="A244" s="124"/>
      <c r="B244" s="18" t="s">
        <v>129</v>
      </c>
      <c r="C244" s="15" t="s">
        <v>15</v>
      </c>
      <c r="D244" s="17">
        <f>SUM(D245+D248)</f>
        <v>74.7</v>
      </c>
      <c r="E244" s="99">
        <f>SUM(E245+E248)</f>
        <v>0</v>
      </c>
    </row>
    <row r="245" spans="1:5" s="34" customFormat="1" ht="15" customHeight="1" x14ac:dyDescent="0.25">
      <c r="A245" s="125"/>
      <c r="B245" s="40" t="s">
        <v>16</v>
      </c>
      <c r="C245" s="128"/>
      <c r="D245" s="6">
        <f>SUM(D246:D247)</f>
        <v>72</v>
      </c>
      <c r="E245" s="6"/>
    </row>
    <row r="246" spans="1:5" s="39" customFormat="1" ht="15" customHeight="1" x14ac:dyDescent="0.25">
      <c r="A246" s="125"/>
      <c r="B246" s="42" t="s">
        <v>13</v>
      </c>
      <c r="C246" s="129"/>
      <c r="D246" s="38">
        <v>9</v>
      </c>
      <c r="E246" s="38"/>
    </row>
    <row r="247" spans="1:5" s="39" customFormat="1" ht="15" customHeight="1" x14ac:dyDescent="0.25">
      <c r="A247" s="125"/>
      <c r="B247" s="42" t="s">
        <v>135</v>
      </c>
      <c r="C247" s="129"/>
      <c r="D247" s="38">
        <v>63</v>
      </c>
      <c r="E247" s="38"/>
    </row>
    <row r="248" spans="1:5" s="34" customFormat="1" ht="15" customHeight="1" x14ac:dyDescent="0.25">
      <c r="A248" s="125"/>
      <c r="B248" s="43" t="s">
        <v>14</v>
      </c>
      <c r="C248" s="130"/>
      <c r="D248" s="6">
        <v>2.7</v>
      </c>
      <c r="E248" s="6"/>
    </row>
    <row r="249" spans="1:5" s="34" customFormat="1" ht="18" customHeight="1" x14ac:dyDescent="0.25">
      <c r="A249" s="123" t="s">
        <v>64</v>
      </c>
      <c r="B249" s="20" t="s">
        <v>71</v>
      </c>
      <c r="C249" s="25"/>
      <c r="D249" s="21">
        <f t="shared" ref="D249:E249" si="40">SUM(D250)</f>
        <v>52.300000000000004</v>
      </c>
      <c r="E249" s="98">
        <f t="shared" si="40"/>
        <v>0</v>
      </c>
    </row>
    <row r="250" spans="1:5" s="34" customFormat="1" ht="27" x14ac:dyDescent="0.25">
      <c r="A250" s="124"/>
      <c r="B250" s="18" t="s">
        <v>129</v>
      </c>
      <c r="C250" s="15" t="s">
        <v>15</v>
      </c>
      <c r="D250" s="17">
        <f t="shared" ref="D250" si="41">SUM(D251+D254)</f>
        <v>52.300000000000004</v>
      </c>
      <c r="E250" s="99">
        <f t="shared" ref="E250" si="42">SUM(E251+E254)</f>
        <v>0</v>
      </c>
    </row>
    <row r="251" spans="1:5" s="34" customFormat="1" ht="15" customHeight="1" x14ac:dyDescent="0.25">
      <c r="A251" s="125"/>
      <c r="B251" s="40" t="s">
        <v>16</v>
      </c>
      <c r="C251" s="128"/>
      <c r="D251" s="6">
        <f>SUM(D252:D253)</f>
        <v>50.7</v>
      </c>
      <c r="E251" s="6"/>
    </row>
    <row r="252" spans="1:5" s="39" customFormat="1" ht="15" customHeight="1" x14ac:dyDescent="0.25">
      <c r="A252" s="125"/>
      <c r="B252" s="42" t="s">
        <v>13</v>
      </c>
      <c r="C252" s="129"/>
      <c r="D252" s="38">
        <v>10.8</v>
      </c>
      <c r="E252" s="38"/>
    </row>
    <row r="253" spans="1:5" s="39" customFormat="1" ht="15" customHeight="1" x14ac:dyDescent="0.25">
      <c r="A253" s="125"/>
      <c r="B253" s="42" t="s">
        <v>135</v>
      </c>
      <c r="C253" s="129"/>
      <c r="D253" s="38">
        <v>39.9</v>
      </c>
      <c r="E253" s="38"/>
    </row>
    <row r="254" spans="1:5" s="34" customFormat="1" ht="15" customHeight="1" x14ac:dyDescent="0.25">
      <c r="A254" s="125"/>
      <c r="B254" s="43" t="s">
        <v>14</v>
      </c>
      <c r="C254" s="130"/>
      <c r="D254" s="6">
        <v>1.6</v>
      </c>
      <c r="E254" s="6"/>
    </row>
    <row r="255" spans="1:5" s="34" customFormat="1" ht="18" customHeight="1" x14ac:dyDescent="0.25">
      <c r="A255" s="123" t="s">
        <v>65</v>
      </c>
      <c r="B255" s="20" t="s">
        <v>76</v>
      </c>
      <c r="C255" s="25"/>
      <c r="D255" s="21">
        <f t="shared" ref="D255:E255" si="43">SUM(D256)</f>
        <v>26.6</v>
      </c>
      <c r="E255" s="98">
        <f t="shared" si="43"/>
        <v>0</v>
      </c>
    </row>
    <row r="256" spans="1:5" s="34" customFormat="1" ht="27" x14ac:dyDescent="0.25">
      <c r="A256" s="124"/>
      <c r="B256" s="18" t="s">
        <v>129</v>
      </c>
      <c r="C256" s="15" t="s">
        <v>15</v>
      </c>
      <c r="D256" s="17">
        <f t="shared" ref="D256" si="44">SUM(D257+D260)</f>
        <v>26.6</v>
      </c>
      <c r="E256" s="99">
        <f t="shared" ref="E256" si="45">SUM(E257+E260)</f>
        <v>0</v>
      </c>
    </row>
    <row r="257" spans="1:5" s="34" customFormat="1" ht="15" customHeight="1" x14ac:dyDescent="0.25">
      <c r="A257" s="125"/>
      <c r="B257" s="40" t="s">
        <v>16</v>
      </c>
      <c r="C257" s="132"/>
      <c r="D257" s="6">
        <f>SUM(D258:D259)</f>
        <v>20.8</v>
      </c>
      <c r="E257" s="6"/>
    </row>
    <row r="258" spans="1:5" s="39" customFormat="1" ht="15" customHeight="1" x14ac:dyDescent="0.25">
      <c r="A258" s="125"/>
      <c r="B258" s="42" t="s">
        <v>13</v>
      </c>
      <c r="C258" s="133"/>
      <c r="D258" s="38">
        <v>3.8</v>
      </c>
      <c r="E258" s="38"/>
    </row>
    <row r="259" spans="1:5" s="39" customFormat="1" ht="15" customHeight="1" x14ac:dyDescent="0.25">
      <c r="A259" s="125"/>
      <c r="B259" s="42" t="s">
        <v>135</v>
      </c>
      <c r="C259" s="133"/>
      <c r="D259" s="38">
        <v>17</v>
      </c>
      <c r="E259" s="38"/>
    </row>
    <row r="260" spans="1:5" s="34" customFormat="1" ht="15" customHeight="1" x14ac:dyDescent="0.25">
      <c r="A260" s="125"/>
      <c r="B260" s="43" t="s">
        <v>14</v>
      </c>
      <c r="C260" s="134"/>
      <c r="D260" s="6">
        <v>5.8</v>
      </c>
      <c r="E260" s="6"/>
    </row>
    <row r="261" spans="1:5" s="34" customFormat="1" ht="18" customHeight="1" x14ac:dyDescent="0.25">
      <c r="A261" s="123" t="s">
        <v>66</v>
      </c>
      <c r="B261" s="20" t="s">
        <v>78</v>
      </c>
      <c r="C261" s="25"/>
      <c r="D261" s="21">
        <f t="shared" ref="D261:E261" si="46">SUM(D262)</f>
        <v>106</v>
      </c>
      <c r="E261" s="98">
        <f t="shared" si="46"/>
        <v>0</v>
      </c>
    </row>
    <row r="262" spans="1:5" s="34" customFormat="1" ht="27" x14ac:dyDescent="0.25">
      <c r="A262" s="124"/>
      <c r="B262" s="18" t="s">
        <v>129</v>
      </c>
      <c r="C262" s="15" t="s">
        <v>15</v>
      </c>
      <c r="D262" s="17">
        <f>SUM(D263+D266)</f>
        <v>106</v>
      </c>
      <c r="E262" s="99">
        <f>SUM(E263+E266)</f>
        <v>0</v>
      </c>
    </row>
    <row r="263" spans="1:5" s="34" customFormat="1" ht="15" customHeight="1" x14ac:dyDescent="0.25">
      <c r="A263" s="125"/>
      <c r="B263" s="40" t="s">
        <v>16</v>
      </c>
      <c r="C263" s="132"/>
      <c r="D263" s="6">
        <f>SUM(D264:D265)</f>
        <v>98.5</v>
      </c>
      <c r="E263" s="6"/>
    </row>
    <row r="264" spans="1:5" s="39" customFormat="1" ht="15" customHeight="1" x14ac:dyDescent="0.25">
      <c r="A264" s="125"/>
      <c r="B264" s="42" t="s">
        <v>13</v>
      </c>
      <c r="C264" s="133"/>
      <c r="D264" s="47">
        <v>11.8</v>
      </c>
      <c r="E264" s="47"/>
    </row>
    <row r="265" spans="1:5" s="39" customFormat="1" ht="15" customHeight="1" x14ac:dyDescent="0.25">
      <c r="A265" s="125"/>
      <c r="B265" s="42" t="s">
        <v>135</v>
      </c>
      <c r="C265" s="133"/>
      <c r="D265" s="47">
        <v>86.7</v>
      </c>
      <c r="E265" s="47"/>
    </row>
    <row r="266" spans="1:5" s="34" customFormat="1" ht="15" customHeight="1" x14ac:dyDescent="0.25">
      <c r="A266" s="125"/>
      <c r="B266" s="43" t="s">
        <v>14</v>
      </c>
      <c r="C266" s="134"/>
      <c r="D266" s="6">
        <v>7.5</v>
      </c>
      <c r="E266" s="6"/>
    </row>
    <row r="267" spans="1:5" s="34" customFormat="1" ht="18" customHeight="1" x14ac:dyDescent="0.25">
      <c r="A267" s="123" t="s">
        <v>67</v>
      </c>
      <c r="B267" s="20" t="s">
        <v>130</v>
      </c>
      <c r="C267" s="25"/>
      <c r="D267" s="21">
        <f t="shared" ref="D267:E267" si="47">SUM(D268)</f>
        <v>121.3</v>
      </c>
      <c r="E267" s="98">
        <f t="shared" si="47"/>
        <v>0</v>
      </c>
    </row>
    <row r="268" spans="1:5" s="34" customFormat="1" ht="27" x14ac:dyDescent="0.25">
      <c r="A268" s="124"/>
      <c r="B268" s="18" t="s">
        <v>129</v>
      </c>
      <c r="C268" s="15" t="s">
        <v>15</v>
      </c>
      <c r="D268" s="17">
        <f t="shared" ref="D268:E268" si="48">SUM(D269+D272)</f>
        <v>121.3</v>
      </c>
      <c r="E268" s="99">
        <f t="shared" si="48"/>
        <v>0</v>
      </c>
    </row>
    <row r="269" spans="1:5" s="34" customFormat="1" x14ac:dyDescent="0.25">
      <c r="A269" s="124"/>
      <c r="B269" s="40" t="s">
        <v>16</v>
      </c>
      <c r="C269" s="120"/>
      <c r="D269" s="6">
        <f>SUM(D270:D271)</f>
        <v>107.5</v>
      </c>
      <c r="E269" s="19"/>
    </row>
    <row r="270" spans="1:5" s="34" customFormat="1" x14ac:dyDescent="0.25">
      <c r="A270" s="124"/>
      <c r="B270" s="42" t="s">
        <v>13</v>
      </c>
      <c r="C270" s="121"/>
      <c r="D270" s="37">
        <v>3.9</v>
      </c>
      <c r="E270" s="38"/>
    </row>
    <row r="271" spans="1:5" s="34" customFormat="1" x14ac:dyDescent="0.25">
      <c r="A271" s="124"/>
      <c r="B271" s="42" t="s">
        <v>135</v>
      </c>
      <c r="C271" s="121"/>
      <c r="D271" s="37">
        <v>103.6</v>
      </c>
      <c r="E271" s="38"/>
    </row>
    <row r="272" spans="1:5" s="34" customFormat="1" ht="15" customHeight="1" x14ac:dyDescent="0.25">
      <c r="A272" s="124"/>
      <c r="B272" s="43" t="s">
        <v>14</v>
      </c>
      <c r="C272" s="138"/>
      <c r="D272" s="19">
        <v>13.8</v>
      </c>
      <c r="E272" s="6"/>
    </row>
    <row r="273" spans="1:5" s="34" customFormat="1" ht="18" customHeight="1" x14ac:dyDescent="0.25">
      <c r="A273" s="123" t="s">
        <v>68</v>
      </c>
      <c r="B273" s="20" t="s">
        <v>131</v>
      </c>
      <c r="C273" s="25"/>
      <c r="D273" s="21">
        <f t="shared" ref="D273:E273" si="49">SUM(D274)</f>
        <v>55.5</v>
      </c>
      <c r="E273" s="98">
        <f t="shared" si="49"/>
        <v>0</v>
      </c>
    </row>
    <row r="274" spans="1:5" s="34" customFormat="1" ht="27" x14ac:dyDescent="0.25">
      <c r="A274" s="124"/>
      <c r="B274" s="18" t="s">
        <v>129</v>
      </c>
      <c r="C274" s="15" t="s">
        <v>15</v>
      </c>
      <c r="D274" s="17">
        <f>SUM(D275+D278)</f>
        <v>55.5</v>
      </c>
      <c r="E274" s="99">
        <f>SUM(E275+E278)</f>
        <v>0</v>
      </c>
    </row>
    <row r="275" spans="1:5" s="34" customFormat="1" ht="15" customHeight="1" x14ac:dyDescent="0.25">
      <c r="A275" s="125"/>
      <c r="B275" s="40" t="s">
        <v>16</v>
      </c>
      <c r="C275" s="128"/>
      <c r="D275" s="6">
        <f>SUM(D276:D277)</f>
        <v>32.799999999999997</v>
      </c>
      <c r="E275" s="6"/>
    </row>
    <row r="276" spans="1:5" s="39" customFormat="1" ht="15" customHeight="1" x14ac:dyDescent="0.25">
      <c r="A276" s="125"/>
      <c r="B276" s="42" t="s">
        <v>13</v>
      </c>
      <c r="C276" s="129"/>
      <c r="D276" s="38">
        <v>7.1</v>
      </c>
      <c r="E276" s="38"/>
    </row>
    <row r="277" spans="1:5" s="39" customFormat="1" ht="15" customHeight="1" x14ac:dyDescent="0.25">
      <c r="A277" s="125"/>
      <c r="B277" s="42" t="s">
        <v>135</v>
      </c>
      <c r="C277" s="129"/>
      <c r="D277" s="38">
        <v>25.7</v>
      </c>
      <c r="E277" s="38"/>
    </row>
    <row r="278" spans="1:5" s="34" customFormat="1" ht="15" customHeight="1" x14ac:dyDescent="0.25">
      <c r="A278" s="125"/>
      <c r="B278" s="43" t="s">
        <v>14</v>
      </c>
      <c r="C278" s="130"/>
      <c r="D278" s="6">
        <v>22.7</v>
      </c>
      <c r="E278" s="6"/>
    </row>
    <row r="279" spans="1:5" s="34" customFormat="1" ht="18" customHeight="1" x14ac:dyDescent="0.25">
      <c r="A279" s="123" t="s">
        <v>70</v>
      </c>
      <c r="B279" s="20" t="s">
        <v>82</v>
      </c>
      <c r="C279" s="25"/>
      <c r="D279" s="21">
        <f t="shared" ref="D279:E279" si="50">SUM(D280)</f>
        <v>24.9</v>
      </c>
      <c r="E279" s="98">
        <f t="shared" si="50"/>
        <v>0</v>
      </c>
    </row>
    <row r="280" spans="1:5" s="34" customFormat="1" ht="27" x14ac:dyDescent="0.25">
      <c r="A280" s="124"/>
      <c r="B280" s="18" t="s">
        <v>129</v>
      </c>
      <c r="C280" s="15" t="s">
        <v>15</v>
      </c>
      <c r="D280" s="17">
        <f>SUM(D281+D284)</f>
        <v>24.9</v>
      </c>
      <c r="E280" s="99">
        <f>SUM(E281+E284)</f>
        <v>0</v>
      </c>
    </row>
    <row r="281" spans="1:5" s="34" customFormat="1" ht="15" customHeight="1" x14ac:dyDescent="0.25">
      <c r="A281" s="125"/>
      <c r="B281" s="40" t="s">
        <v>16</v>
      </c>
      <c r="C281" s="132"/>
      <c r="D281" s="6">
        <f>SUM(D282:D283)</f>
        <v>12.3</v>
      </c>
      <c r="E281" s="6"/>
    </row>
    <row r="282" spans="1:5" s="39" customFormat="1" ht="15" customHeight="1" x14ac:dyDescent="0.25">
      <c r="A282" s="125"/>
      <c r="B282" s="42" t="s">
        <v>13</v>
      </c>
      <c r="C282" s="133"/>
      <c r="D282" s="38">
        <v>2.7</v>
      </c>
      <c r="E282" s="38"/>
    </row>
    <row r="283" spans="1:5" s="39" customFormat="1" ht="15" customHeight="1" x14ac:dyDescent="0.25">
      <c r="A283" s="125"/>
      <c r="B283" s="42" t="s">
        <v>135</v>
      </c>
      <c r="C283" s="133"/>
      <c r="D283" s="38">
        <v>9.6</v>
      </c>
      <c r="E283" s="38"/>
    </row>
    <row r="284" spans="1:5" s="34" customFormat="1" ht="15" customHeight="1" x14ac:dyDescent="0.25">
      <c r="A284" s="125"/>
      <c r="B284" s="43" t="s">
        <v>14</v>
      </c>
      <c r="C284" s="134"/>
      <c r="D284" s="6">
        <v>12.6</v>
      </c>
      <c r="E284" s="6"/>
    </row>
    <row r="285" spans="1:5" s="34" customFormat="1" ht="18" customHeight="1" x14ac:dyDescent="0.25">
      <c r="A285" s="123" t="s">
        <v>72</v>
      </c>
      <c r="B285" s="20" t="s">
        <v>85</v>
      </c>
      <c r="C285" s="25"/>
      <c r="D285" s="21">
        <f t="shared" ref="D285:E285" si="51">SUM(D286)</f>
        <v>59.199999999999996</v>
      </c>
      <c r="E285" s="98">
        <f t="shared" si="51"/>
        <v>0</v>
      </c>
    </row>
    <row r="286" spans="1:5" s="34" customFormat="1" ht="27" x14ac:dyDescent="0.25">
      <c r="A286" s="124"/>
      <c r="B286" s="18" t="s">
        <v>129</v>
      </c>
      <c r="C286" s="15" t="s">
        <v>15</v>
      </c>
      <c r="D286" s="17">
        <f t="shared" ref="D286:E286" si="52">SUM(D287+D290)</f>
        <v>59.199999999999996</v>
      </c>
      <c r="E286" s="99">
        <f t="shared" si="52"/>
        <v>0</v>
      </c>
    </row>
    <row r="287" spans="1:5" s="34" customFormat="1" ht="15" customHeight="1" x14ac:dyDescent="0.25">
      <c r="A287" s="125"/>
      <c r="B287" s="40" t="s">
        <v>16</v>
      </c>
      <c r="C287" s="128"/>
      <c r="D287" s="6">
        <f>SUM(D288:D289)</f>
        <v>48.3</v>
      </c>
      <c r="E287" s="6"/>
    </row>
    <row r="288" spans="1:5" s="39" customFormat="1" ht="15" customHeight="1" x14ac:dyDescent="0.25">
      <c r="A288" s="125"/>
      <c r="B288" s="42" t="s">
        <v>13</v>
      </c>
      <c r="C288" s="129"/>
      <c r="D288" s="47">
        <v>5.3</v>
      </c>
      <c r="E288" s="47"/>
    </row>
    <row r="289" spans="1:5" s="39" customFormat="1" ht="15" customHeight="1" x14ac:dyDescent="0.25">
      <c r="A289" s="125"/>
      <c r="B289" s="42" t="s">
        <v>135</v>
      </c>
      <c r="C289" s="129"/>
      <c r="D289" s="47">
        <v>43</v>
      </c>
      <c r="E289" s="47"/>
    </row>
    <row r="290" spans="1:5" s="34" customFormat="1" ht="15" customHeight="1" x14ac:dyDescent="0.25">
      <c r="A290" s="125"/>
      <c r="B290" s="43" t="s">
        <v>14</v>
      </c>
      <c r="C290" s="130"/>
      <c r="D290" s="6">
        <v>10.9</v>
      </c>
      <c r="E290" s="6"/>
    </row>
    <row r="291" spans="1:5" s="34" customFormat="1" ht="18" customHeight="1" x14ac:dyDescent="0.25">
      <c r="A291" s="123" t="s">
        <v>73</v>
      </c>
      <c r="B291" s="20" t="s">
        <v>132</v>
      </c>
      <c r="C291" s="25"/>
      <c r="D291" s="21">
        <f t="shared" ref="D291:E291" si="53">SUM(D292)</f>
        <v>360.09999999999997</v>
      </c>
      <c r="E291" s="98">
        <f t="shared" si="53"/>
        <v>0</v>
      </c>
    </row>
    <row r="292" spans="1:5" s="34" customFormat="1" ht="27" x14ac:dyDescent="0.25">
      <c r="A292" s="124"/>
      <c r="B292" s="18" t="s">
        <v>129</v>
      </c>
      <c r="C292" s="15" t="s">
        <v>15</v>
      </c>
      <c r="D292" s="17">
        <f t="shared" ref="D292:E292" si="54">SUM(D293+D296)</f>
        <v>360.09999999999997</v>
      </c>
      <c r="E292" s="99">
        <f t="shared" si="54"/>
        <v>0</v>
      </c>
    </row>
    <row r="293" spans="1:5" s="34" customFormat="1" ht="15" customHeight="1" x14ac:dyDescent="0.25">
      <c r="A293" s="125"/>
      <c r="B293" s="40" t="s">
        <v>16</v>
      </c>
      <c r="C293" s="128"/>
      <c r="D293" s="6">
        <f>SUM(D294:D295)</f>
        <v>345.9</v>
      </c>
      <c r="E293" s="6"/>
    </row>
    <row r="294" spans="1:5" s="39" customFormat="1" ht="15" customHeight="1" x14ac:dyDescent="0.25">
      <c r="A294" s="125"/>
      <c r="B294" s="42" t="s">
        <v>13</v>
      </c>
      <c r="C294" s="129"/>
      <c r="D294" s="38">
        <v>5.9</v>
      </c>
      <c r="E294" s="38"/>
    </row>
    <row r="295" spans="1:5" s="39" customFormat="1" ht="15" customHeight="1" x14ac:dyDescent="0.25">
      <c r="A295" s="125"/>
      <c r="B295" s="42" t="s">
        <v>135</v>
      </c>
      <c r="C295" s="129"/>
      <c r="D295" s="38">
        <v>340</v>
      </c>
      <c r="E295" s="38"/>
    </row>
    <row r="296" spans="1:5" s="34" customFormat="1" ht="15" customHeight="1" x14ac:dyDescent="0.25">
      <c r="A296" s="125"/>
      <c r="B296" s="43" t="s">
        <v>14</v>
      </c>
      <c r="C296" s="130"/>
      <c r="D296" s="6">
        <v>14.2</v>
      </c>
      <c r="E296" s="6"/>
    </row>
    <row r="297" spans="1:5" s="34" customFormat="1" ht="18" customHeight="1" x14ac:dyDescent="0.25">
      <c r="A297" s="123" t="s">
        <v>74</v>
      </c>
      <c r="B297" s="20" t="s">
        <v>88</v>
      </c>
      <c r="C297" s="25"/>
      <c r="D297" s="21">
        <f t="shared" ref="D297:E297" si="55">SUM(D298)</f>
        <v>6.5</v>
      </c>
      <c r="E297" s="98">
        <f t="shared" si="55"/>
        <v>0</v>
      </c>
    </row>
    <row r="298" spans="1:5" s="34" customFormat="1" ht="27" x14ac:dyDescent="0.25">
      <c r="A298" s="124"/>
      <c r="B298" s="18" t="s">
        <v>129</v>
      </c>
      <c r="C298" s="15" t="s">
        <v>15</v>
      </c>
      <c r="D298" s="17">
        <f t="shared" ref="D298:E298" si="56">SUM(D299+D301)</f>
        <v>6.5</v>
      </c>
      <c r="E298" s="99">
        <f t="shared" si="56"/>
        <v>0</v>
      </c>
    </row>
    <row r="299" spans="1:5" s="34" customFormat="1" x14ac:dyDescent="0.25">
      <c r="A299" s="124"/>
      <c r="B299" s="40" t="s">
        <v>16</v>
      </c>
      <c r="C299" s="120"/>
      <c r="D299" s="19">
        <f>SUM(D300)</f>
        <v>1.9</v>
      </c>
      <c r="E299" s="19"/>
    </row>
    <row r="300" spans="1:5" s="34" customFormat="1" x14ac:dyDescent="0.25">
      <c r="A300" s="124"/>
      <c r="B300" s="42" t="s">
        <v>13</v>
      </c>
      <c r="C300" s="121"/>
      <c r="D300" s="37">
        <v>1.9</v>
      </c>
      <c r="E300" s="38"/>
    </row>
    <row r="301" spans="1:5" s="34" customFormat="1" x14ac:dyDescent="0.25">
      <c r="A301" s="124"/>
      <c r="B301" s="43" t="s">
        <v>14</v>
      </c>
      <c r="C301" s="138"/>
      <c r="D301" s="19">
        <v>4.5999999999999996</v>
      </c>
      <c r="E301" s="6"/>
    </row>
    <row r="302" spans="1:5" s="34" customFormat="1" ht="18" customHeight="1" x14ac:dyDescent="0.25">
      <c r="A302" s="127" t="s">
        <v>75</v>
      </c>
      <c r="B302" s="22" t="s">
        <v>90</v>
      </c>
      <c r="C302" s="28"/>
      <c r="D302" s="21">
        <f t="shared" ref="D302:E303" si="57">SUM(D303)</f>
        <v>0.7</v>
      </c>
      <c r="E302" s="98">
        <f t="shared" si="57"/>
        <v>0</v>
      </c>
    </row>
    <row r="303" spans="1:5" s="34" customFormat="1" ht="27" x14ac:dyDescent="0.25">
      <c r="A303" s="125"/>
      <c r="B303" s="18" t="s">
        <v>129</v>
      </c>
      <c r="C303" s="15" t="s">
        <v>15</v>
      </c>
      <c r="D303" s="17">
        <f t="shared" ref="D303" si="58">SUM(D304)</f>
        <v>0.7</v>
      </c>
      <c r="E303" s="99">
        <f t="shared" si="57"/>
        <v>0</v>
      </c>
    </row>
    <row r="304" spans="1:5" s="34" customFormat="1" ht="15" customHeight="1" x14ac:dyDescent="0.25">
      <c r="A304" s="125"/>
      <c r="B304" s="40" t="s">
        <v>16</v>
      </c>
      <c r="C304" s="128"/>
      <c r="D304" s="6">
        <f>SUM(D305)</f>
        <v>0.7</v>
      </c>
      <c r="E304" s="6"/>
    </row>
    <row r="305" spans="1:5" s="39" customFormat="1" ht="15" customHeight="1" x14ac:dyDescent="0.25">
      <c r="A305" s="125"/>
      <c r="B305" s="42" t="s">
        <v>13</v>
      </c>
      <c r="C305" s="129"/>
      <c r="D305" s="47">
        <v>0.7</v>
      </c>
      <c r="E305" s="47"/>
    </row>
    <row r="306" spans="1:5" s="34" customFormat="1" ht="18" customHeight="1" x14ac:dyDescent="0.25">
      <c r="A306" s="127" t="s">
        <v>77</v>
      </c>
      <c r="B306" s="107" t="s">
        <v>92</v>
      </c>
      <c r="C306" s="108"/>
      <c r="D306" s="21">
        <f t="shared" ref="D306:E306" si="59">SUM(D307)</f>
        <v>6.1999999999999993</v>
      </c>
      <c r="E306" s="98">
        <f t="shared" si="59"/>
        <v>0</v>
      </c>
    </row>
    <row r="307" spans="1:5" s="34" customFormat="1" ht="27" x14ac:dyDescent="0.25">
      <c r="A307" s="124"/>
      <c r="B307" s="18" t="s">
        <v>129</v>
      </c>
      <c r="C307" s="15" t="s">
        <v>15</v>
      </c>
      <c r="D307" s="17">
        <f t="shared" ref="D307:E307" si="60">SUM(D308+D310)</f>
        <v>6.1999999999999993</v>
      </c>
      <c r="E307" s="99">
        <f t="shared" si="60"/>
        <v>0</v>
      </c>
    </row>
    <row r="308" spans="1:5" s="34" customFormat="1" x14ac:dyDescent="0.25">
      <c r="A308" s="124"/>
      <c r="B308" s="40" t="s">
        <v>16</v>
      </c>
      <c r="C308" s="120"/>
      <c r="D308" s="19">
        <f>SUM(D309)</f>
        <v>2.1</v>
      </c>
      <c r="E308" s="19"/>
    </row>
    <row r="309" spans="1:5" s="34" customFormat="1" x14ac:dyDescent="0.25">
      <c r="A309" s="124"/>
      <c r="B309" s="42" t="s">
        <v>13</v>
      </c>
      <c r="C309" s="121"/>
      <c r="D309" s="37">
        <v>2.1</v>
      </c>
      <c r="E309" s="38"/>
    </row>
    <row r="310" spans="1:5" s="34" customFormat="1" x14ac:dyDescent="0.25">
      <c r="A310" s="124"/>
      <c r="B310" s="43" t="s">
        <v>14</v>
      </c>
      <c r="C310" s="138"/>
      <c r="D310" s="19">
        <v>4.0999999999999996</v>
      </c>
      <c r="E310" s="6"/>
    </row>
    <row r="311" spans="1:5" s="34" customFormat="1" ht="18" customHeight="1" x14ac:dyDescent="0.25">
      <c r="A311" s="123" t="s">
        <v>79</v>
      </c>
      <c r="B311" s="20" t="s">
        <v>94</v>
      </c>
      <c r="C311" s="28"/>
      <c r="D311" s="21">
        <f t="shared" ref="D311:E311" si="61">SUM(D312)</f>
        <v>88.6</v>
      </c>
      <c r="E311" s="98">
        <f t="shared" si="61"/>
        <v>0</v>
      </c>
    </row>
    <row r="312" spans="1:5" s="34" customFormat="1" x14ac:dyDescent="0.25">
      <c r="A312" s="124"/>
      <c r="B312" s="13" t="s">
        <v>115</v>
      </c>
      <c r="C312" s="15" t="s">
        <v>17</v>
      </c>
      <c r="D312" s="17">
        <f>SUM(D313+D316)</f>
        <v>88.6</v>
      </c>
      <c r="E312" s="99">
        <f>SUM(E313+E315)</f>
        <v>0</v>
      </c>
    </row>
    <row r="313" spans="1:5" s="34" customFormat="1" ht="15" customHeight="1" x14ac:dyDescent="0.25">
      <c r="A313" s="125"/>
      <c r="B313" s="40" t="s">
        <v>16</v>
      </c>
      <c r="C313" s="142"/>
      <c r="D313" s="19">
        <f>SUM(D314:D315)</f>
        <v>88.3</v>
      </c>
      <c r="E313" s="19"/>
    </row>
    <row r="314" spans="1:5" s="39" customFormat="1" ht="15" customHeight="1" x14ac:dyDescent="0.25">
      <c r="A314" s="125"/>
      <c r="B314" s="42" t="s">
        <v>13</v>
      </c>
      <c r="C314" s="143"/>
      <c r="D314" s="38">
        <v>13.3</v>
      </c>
      <c r="E314" s="38"/>
    </row>
    <row r="315" spans="1:5" s="39" customFormat="1" ht="15" customHeight="1" x14ac:dyDescent="0.25">
      <c r="A315" s="125"/>
      <c r="B315" s="42" t="s">
        <v>135</v>
      </c>
      <c r="C315" s="143"/>
      <c r="D315" s="38">
        <v>75</v>
      </c>
      <c r="E315" s="38"/>
    </row>
    <row r="316" spans="1:5" s="34" customFormat="1" ht="15" customHeight="1" x14ac:dyDescent="0.25">
      <c r="A316" s="125"/>
      <c r="B316" s="43" t="s">
        <v>14</v>
      </c>
      <c r="C316" s="144"/>
      <c r="D316" s="52">
        <v>0.3</v>
      </c>
      <c r="E316" s="6"/>
    </row>
    <row r="317" spans="1:5" s="34" customFormat="1" ht="18" customHeight="1" x14ac:dyDescent="0.25">
      <c r="A317" s="123" t="s">
        <v>80</v>
      </c>
      <c r="B317" s="20" t="s">
        <v>96</v>
      </c>
      <c r="C317" s="28"/>
      <c r="D317" s="21">
        <f t="shared" ref="D317:E317" si="62">SUM(D318)</f>
        <v>8.4</v>
      </c>
      <c r="E317" s="98">
        <f t="shared" si="62"/>
        <v>0</v>
      </c>
    </row>
    <row r="318" spans="1:5" s="34" customFormat="1" x14ac:dyDescent="0.25">
      <c r="A318" s="124"/>
      <c r="B318" s="13" t="s">
        <v>115</v>
      </c>
      <c r="C318" s="15" t="s">
        <v>17</v>
      </c>
      <c r="D318" s="17">
        <f t="shared" ref="D318:E318" si="63">SUM(D319+D322)</f>
        <v>8.4</v>
      </c>
      <c r="E318" s="99">
        <f t="shared" si="63"/>
        <v>0</v>
      </c>
    </row>
    <row r="319" spans="1:5" s="34" customFormat="1" x14ac:dyDescent="0.25">
      <c r="A319" s="124"/>
      <c r="B319" s="40" t="s">
        <v>16</v>
      </c>
      <c r="C319" s="120"/>
      <c r="D319" s="19">
        <f>SUM(D320:D321)</f>
        <v>6.4</v>
      </c>
      <c r="E319" s="19"/>
    </row>
    <row r="320" spans="1:5" s="34" customFormat="1" x14ac:dyDescent="0.25">
      <c r="A320" s="124"/>
      <c r="B320" s="42" t="s">
        <v>13</v>
      </c>
      <c r="C320" s="121"/>
      <c r="D320" s="37">
        <v>3.4</v>
      </c>
      <c r="E320" s="38"/>
    </row>
    <row r="321" spans="1:5" s="34" customFormat="1" x14ac:dyDescent="0.25">
      <c r="A321" s="124"/>
      <c r="B321" s="42" t="s">
        <v>135</v>
      </c>
      <c r="C321" s="121"/>
      <c r="D321" s="37">
        <v>3</v>
      </c>
      <c r="E321" s="38"/>
    </row>
    <row r="322" spans="1:5" s="34" customFormat="1" x14ac:dyDescent="0.25">
      <c r="A322" s="126"/>
      <c r="B322" s="43" t="s">
        <v>14</v>
      </c>
      <c r="C322" s="138"/>
      <c r="D322" s="19">
        <v>2</v>
      </c>
      <c r="E322" s="6"/>
    </row>
    <row r="323" spans="1:5" s="34" customFormat="1" ht="18" customHeight="1" x14ac:dyDescent="0.25">
      <c r="A323" s="123" t="s">
        <v>81</v>
      </c>
      <c r="B323" s="20" t="s">
        <v>98</v>
      </c>
      <c r="C323" s="28"/>
      <c r="D323" s="21">
        <f t="shared" ref="D323:E323" si="64">SUM(D324)</f>
        <v>46.2</v>
      </c>
      <c r="E323" s="98">
        <f t="shared" si="64"/>
        <v>0</v>
      </c>
    </row>
    <row r="324" spans="1:5" s="34" customFormat="1" x14ac:dyDescent="0.25">
      <c r="A324" s="124"/>
      <c r="B324" s="13" t="s">
        <v>115</v>
      </c>
      <c r="C324" s="15" t="s">
        <v>17</v>
      </c>
      <c r="D324" s="17">
        <f>SUM(D325+D328)</f>
        <v>46.2</v>
      </c>
      <c r="E324" s="99">
        <f>SUM(E325+E328)</f>
        <v>0</v>
      </c>
    </row>
    <row r="325" spans="1:5" s="34" customFormat="1" x14ac:dyDescent="0.25">
      <c r="A325" s="124"/>
      <c r="B325" s="40" t="s">
        <v>16</v>
      </c>
      <c r="C325" s="120"/>
      <c r="D325" s="6">
        <f>SUM(D326:D327)</f>
        <v>45</v>
      </c>
      <c r="E325" s="19"/>
    </row>
    <row r="326" spans="1:5" s="34" customFormat="1" x14ac:dyDescent="0.25">
      <c r="A326" s="124"/>
      <c r="B326" s="42" t="s">
        <v>13</v>
      </c>
      <c r="C326" s="121"/>
      <c r="D326" s="37">
        <v>5</v>
      </c>
      <c r="E326" s="38"/>
    </row>
    <row r="327" spans="1:5" s="34" customFormat="1" x14ac:dyDescent="0.25">
      <c r="A327" s="124"/>
      <c r="B327" s="42" t="s">
        <v>135</v>
      </c>
      <c r="C327" s="121"/>
      <c r="D327" s="37">
        <v>40</v>
      </c>
      <c r="E327" s="38"/>
    </row>
    <row r="328" spans="1:5" s="34" customFormat="1" x14ac:dyDescent="0.25">
      <c r="A328" s="124"/>
      <c r="B328" s="43" t="s">
        <v>14</v>
      </c>
      <c r="C328" s="138"/>
      <c r="D328" s="19">
        <v>1.2</v>
      </c>
      <c r="E328" s="6"/>
    </row>
    <row r="329" spans="1:5" s="34" customFormat="1" ht="18" customHeight="1" x14ac:dyDescent="0.25">
      <c r="A329" s="123" t="s">
        <v>83</v>
      </c>
      <c r="B329" s="20" t="s">
        <v>100</v>
      </c>
      <c r="C329" s="25"/>
      <c r="D329" s="21">
        <f t="shared" ref="D329:E329" si="65">SUM(D330)</f>
        <v>4.5</v>
      </c>
      <c r="E329" s="98">
        <f t="shared" si="65"/>
        <v>0</v>
      </c>
    </row>
    <row r="330" spans="1:5" s="34" customFormat="1" x14ac:dyDescent="0.25">
      <c r="A330" s="124"/>
      <c r="B330" s="13" t="s">
        <v>115</v>
      </c>
      <c r="C330" s="15" t="s">
        <v>17</v>
      </c>
      <c r="D330" s="17">
        <f>SUM(D331+D334)</f>
        <v>4.5</v>
      </c>
      <c r="E330" s="99">
        <f>SUM(E331+E334)</f>
        <v>0</v>
      </c>
    </row>
    <row r="331" spans="1:5" s="34" customFormat="1" x14ac:dyDescent="0.25">
      <c r="A331" s="124"/>
      <c r="B331" s="40" t="s">
        <v>16</v>
      </c>
      <c r="C331" s="120"/>
      <c r="D331" s="6">
        <f>SUM(D332:D333)</f>
        <v>4.4000000000000004</v>
      </c>
      <c r="E331" s="19"/>
    </row>
    <row r="332" spans="1:5" s="34" customFormat="1" x14ac:dyDescent="0.25">
      <c r="A332" s="124"/>
      <c r="B332" s="42" t="s">
        <v>13</v>
      </c>
      <c r="C332" s="121"/>
      <c r="D332" s="37">
        <v>2.9</v>
      </c>
      <c r="E332" s="38"/>
    </row>
    <row r="333" spans="1:5" s="34" customFormat="1" x14ac:dyDescent="0.25">
      <c r="A333" s="124"/>
      <c r="B333" s="42" t="s">
        <v>135</v>
      </c>
      <c r="C333" s="121"/>
      <c r="D333" s="37">
        <v>1.5</v>
      </c>
      <c r="E333" s="38"/>
    </row>
    <row r="334" spans="1:5" s="34" customFormat="1" x14ac:dyDescent="0.25">
      <c r="A334" s="124"/>
      <c r="B334" s="43" t="s">
        <v>14</v>
      </c>
      <c r="C334" s="138"/>
      <c r="D334" s="19">
        <v>0.1</v>
      </c>
      <c r="E334" s="6"/>
    </row>
    <row r="335" spans="1:5" s="34" customFormat="1" ht="18" customHeight="1" x14ac:dyDescent="0.25">
      <c r="A335" s="123" t="s">
        <v>84</v>
      </c>
      <c r="B335" s="20" t="s">
        <v>101</v>
      </c>
      <c r="C335" s="28"/>
      <c r="D335" s="21">
        <f t="shared" ref="D335:E335" si="66">SUM(D336)</f>
        <v>16.8</v>
      </c>
      <c r="E335" s="98">
        <f t="shared" si="66"/>
        <v>0</v>
      </c>
    </row>
    <row r="336" spans="1:5" s="34" customFormat="1" x14ac:dyDescent="0.25">
      <c r="A336" s="124"/>
      <c r="B336" s="13" t="s">
        <v>115</v>
      </c>
      <c r="C336" s="15" t="s">
        <v>17</v>
      </c>
      <c r="D336" s="17">
        <f>SUM(D337+D340)</f>
        <v>16.8</v>
      </c>
      <c r="E336" s="99">
        <f t="shared" ref="E336" si="67">SUM(E337+E340)</f>
        <v>0</v>
      </c>
    </row>
    <row r="337" spans="1:5" s="34" customFormat="1" ht="15" customHeight="1" x14ac:dyDescent="0.25">
      <c r="A337" s="125"/>
      <c r="B337" s="40" t="s">
        <v>16</v>
      </c>
      <c r="C337" s="142"/>
      <c r="D337" s="6">
        <f>SUM(D338:D339)</f>
        <v>15</v>
      </c>
      <c r="E337" s="6"/>
    </row>
    <row r="338" spans="1:5" s="39" customFormat="1" ht="15" customHeight="1" x14ac:dyDescent="0.25">
      <c r="A338" s="125"/>
      <c r="B338" s="42" t="s">
        <v>13</v>
      </c>
      <c r="C338" s="143"/>
      <c r="D338" s="38">
        <v>4.0999999999999996</v>
      </c>
      <c r="E338" s="38"/>
    </row>
    <row r="339" spans="1:5" s="39" customFormat="1" ht="15" customHeight="1" x14ac:dyDescent="0.25">
      <c r="A339" s="125"/>
      <c r="B339" s="42" t="s">
        <v>135</v>
      </c>
      <c r="C339" s="143"/>
      <c r="D339" s="38">
        <v>10.9</v>
      </c>
      <c r="E339" s="38"/>
    </row>
    <row r="340" spans="1:5" s="34" customFormat="1" ht="15" customHeight="1" x14ac:dyDescent="0.25">
      <c r="A340" s="125"/>
      <c r="B340" s="43" t="s">
        <v>14</v>
      </c>
      <c r="C340" s="144"/>
      <c r="D340" s="6">
        <v>1.8</v>
      </c>
      <c r="E340" s="6"/>
    </row>
    <row r="341" spans="1:5" s="34" customFormat="1" ht="18" customHeight="1" x14ac:dyDescent="0.25">
      <c r="A341" s="127" t="s">
        <v>86</v>
      </c>
      <c r="B341" s="20" t="s">
        <v>102</v>
      </c>
      <c r="C341" s="25"/>
      <c r="D341" s="21">
        <f t="shared" ref="D341:E341" si="68">SUM(D342)</f>
        <v>1.1000000000000001</v>
      </c>
      <c r="E341" s="98">
        <f t="shared" si="68"/>
        <v>0</v>
      </c>
    </row>
    <row r="342" spans="1:5" s="34" customFormat="1" x14ac:dyDescent="0.25">
      <c r="A342" s="125"/>
      <c r="B342" s="13" t="s">
        <v>115</v>
      </c>
      <c r="C342" s="15" t="s">
        <v>17</v>
      </c>
      <c r="D342" s="17">
        <f>SUM(D343+D345)</f>
        <v>1.1000000000000001</v>
      </c>
      <c r="E342" s="99">
        <f>SUM(E343+E345)</f>
        <v>0</v>
      </c>
    </row>
    <row r="343" spans="1:5" s="34" customFormat="1" ht="15" customHeight="1" x14ac:dyDescent="0.25">
      <c r="A343" s="125"/>
      <c r="B343" s="40" t="s">
        <v>16</v>
      </c>
      <c r="C343" s="142"/>
      <c r="D343" s="19">
        <f>SUM(D344:D344)</f>
        <v>0.9</v>
      </c>
      <c r="E343" s="19"/>
    </row>
    <row r="344" spans="1:5" s="39" customFormat="1" ht="15" customHeight="1" x14ac:dyDescent="0.25">
      <c r="A344" s="125"/>
      <c r="B344" s="42" t="s">
        <v>13</v>
      </c>
      <c r="C344" s="143"/>
      <c r="D344" s="37">
        <v>0.9</v>
      </c>
      <c r="E344" s="38"/>
    </row>
    <row r="345" spans="1:5" s="34" customFormat="1" ht="15" customHeight="1" x14ac:dyDescent="0.25">
      <c r="A345" s="131"/>
      <c r="B345" s="43" t="s">
        <v>14</v>
      </c>
      <c r="C345" s="144"/>
      <c r="D345" s="37">
        <v>0.2</v>
      </c>
      <c r="E345" s="38"/>
    </row>
    <row r="346" spans="1:5" s="34" customFormat="1" ht="18" customHeight="1" x14ac:dyDescent="0.25">
      <c r="A346" s="127" t="s">
        <v>87</v>
      </c>
      <c r="B346" s="20" t="s">
        <v>103</v>
      </c>
      <c r="C346" s="25"/>
      <c r="D346" s="21">
        <f>SUM(D347+D352)</f>
        <v>38.700000000000003</v>
      </c>
      <c r="E346" s="98">
        <f>SUM(E347)</f>
        <v>0</v>
      </c>
    </row>
    <row r="347" spans="1:5" s="34" customFormat="1" x14ac:dyDescent="0.25">
      <c r="A347" s="125"/>
      <c r="B347" s="13" t="s">
        <v>115</v>
      </c>
      <c r="C347" s="15" t="s">
        <v>17</v>
      </c>
      <c r="D347" s="17">
        <f>SUM(D348+D351)</f>
        <v>18.7</v>
      </c>
      <c r="E347" s="99">
        <f>SUM(E348+E351)</f>
        <v>0</v>
      </c>
    </row>
    <row r="348" spans="1:5" s="34" customFormat="1" ht="15" customHeight="1" x14ac:dyDescent="0.25">
      <c r="A348" s="125"/>
      <c r="B348" s="40" t="s">
        <v>16</v>
      </c>
      <c r="C348" s="132"/>
      <c r="D348" s="6">
        <f>SUM(D349:D350)</f>
        <v>17.2</v>
      </c>
      <c r="E348" s="6"/>
    </row>
    <row r="349" spans="1:5" s="39" customFormat="1" ht="15" customHeight="1" x14ac:dyDescent="0.25">
      <c r="A349" s="125"/>
      <c r="B349" s="42" t="s">
        <v>13</v>
      </c>
      <c r="C349" s="133"/>
      <c r="D349" s="38">
        <v>4.3</v>
      </c>
      <c r="E349" s="38"/>
    </row>
    <row r="350" spans="1:5" s="39" customFormat="1" ht="15" customHeight="1" x14ac:dyDescent="0.25">
      <c r="A350" s="125"/>
      <c r="B350" s="42" t="s">
        <v>135</v>
      </c>
      <c r="C350" s="133"/>
      <c r="D350" s="38">
        <v>12.9</v>
      </c>
      <c r="E350" s="38"/>
    </row>
    <row r="351" spans="1:5" s="34" customFormat="1" ht="15" customHeight="1" x14ac:dyDescent="0.25">
      <c r="A351" s="125"/>
      <c r="B351" s="43" t="s">
        <v>14</v>
      </c>
      <c r="C351" s="134"/>
      <c r="D351" s="6">
        <v>1.5</v>
      </c>
      <c r="E351" s="6"/>
    </row>
    <row r="352" spans="1:5" s="34" customFormat="1" ht="27" x14ac:dyDescent="0.25">
      <c r="A352" s="125"/>
      <c r="B352" s="16" t="s">
        <v>127</v>
      </c>
      <c r="C352" s="110" t="s">
        <v>19</v>
      </c>
      <c r="D352" s="17">
        <f>SUM(D353)</f>
        <v>20</v>
      </c>
      <c r="E352" s="99">
        <f>SUM(E353+E356)</f>
        <v>0</v>
      </c>
    </row>
    <row r="353" spans="1:5" s="34" customFormat="1" ht="15" customHeight="1" x14ac:dyDescent="0.25">
      <c r="A353" s="125"/>
      <c r="B353" s="40" t="s">
        <v>16</v>
      </c>
      <c r="C353" s="128"/>
      <c r="D353" s="6">
        <f>SUM(D354)</f>
        <v>20</v>
      </c>
      <c r="E353" s="6"/>
    </row>
    <row r="354" spans="1:5" s="34" customFormat="1" ht="15" customHeight="1" x14ac:dyDescent="0.25">
      <c r="A354" s="131"/>
      <c r="B354" s="42" t="s">
        <v>135</v>
      </c>
      <c r="C354" s="148"/>
      <c r="D354" s="37">
        <v>20</v>
      </c>
      <c r="E354" s="111"/>
    </row>
    <row r="355" spans="1:5" s="34" customFormat="1" ht="18" customHeight="1" x14ac:dyDescent="0.25">
      <c r="A355" s="123" t="s">
        <v>89</v>
      </c>
      <c r="B355" s="112" t="s">
        <v>105</v>
      </c>
      <c r="C355" s="80"/>
      <c r="D355" s="113">
        <f t="shared" ref="D355:E355" si="69">SUM(D356)</f>
        <v>174</v>
      </c>
      <c r="E355" s="114">
        <f t="shared" si="69"/>
        <v>0</v>
      </c>
    </row>
    <row r="356" spans="1:5" s="34" customFormat="1" x14ac:dyDescent="0.25">
      <c r="A356" s="124"/>
      <c r="B356" s="13" t="s">
        <v>115</v>
      </c>
      <c r="C356" s="15" t="s">
        <v>17</v>
      </c>
      <c r="D356" s="17">
        <f t="shared" ref="D356:E356" si="70">SUM(D357+D360)</f>
        <v>174</v>
      </c>
      <c r="E356" s="99">
        <f t="shared" si="70"/>
        <v>0</v>
      </c>
    </row>
    <row r="357" spans="1:5" s="34" customFormat="1" ht="15" customHeight="1" x14ac:dyDescent="0.25">
      <c r="A357" s="124"/>
      <c r="B357" s="40" t="s">
        <v>16</v>
      </c>
      <c r="C357" s="120"/>
      <c r="D357" s="6">
        <f>SUM(D358:D359)</f>
        <v>173.7</v>
      </c>
      <c r="E357" s="19"/>
    </row>
    <row r="358" spans="1:5" s="34" customFormat="1" ht="15" customHeight="1" x14ac:dyDescent="0.25">
      <c r="A358" s="124"/>
      <c r="B358" s="42" t="s">
        <v>13</v>
      </c>
      <c r="C358" s="121"/>
      <c r="D358" s="37">
        <v>3.7</v>
      </c>
      <c r="E358" s="38"/>
    </row>
    <row r="359" spans="1:5" s="34" customFormat="1" ht="15" customHeight="1" x14ac:dyDescent="0.25">
      <c r="A359" s="124"/>
      <c r="B359" s="42" t="s">
        <v>135</v>
      </c>
      <c r="C359" s="121"/>
      <c r="D359" s="37">
        <v>170</v>
      </c>
      <c r="E359" s="38"/>
    </row>
    <row r="360" spans="1:5" s="34" customFormat="1" ht="15" customHeight="1" x14ac:dyDescent="0.25">
      <c r="A360" s="126"/>
      <c r="B360" s="43" t="s">
        <v>14</v>
      </c>
      <c r="C360" s="138"/>
      <c r="D360" s="19">
        <v>0.3</v>
      </c>
      <c r="E360" s="6"/>
    </row>
    <row r="361" spans="1:5" s="34" customFormat="1" ht="18" customHeight="1" x14ac:dyDescent="0.25">
      <c r="A361" s="123" t="s">
        <v>91</v>
      </c>
      <c r="B361" s="20" t="s">
        <v>106</v>
      </c>
      <c r="C361" s="25"/>
      <c r="D361" s="21">
        <f t="shared" ref="D361:E361" si="71">SUM(D362)</f>
        <v>7.5</v>
      </c>
      <c r="E361" s="98">
        <f t="shared" si="71"/>
        <v>0</v>
      </c>
    </row>
    <row r="362" spans="1:5" s="34" customFormat="1" ht="16.5" customHeight="1" x14ac:dyDescent="0.25">
      <c r="A362" s="124"/>
      <c r="B362" s="13" t="s">
        <v>115</v>
      </c>
      <c r="C362" s="15" t="s">
        <v>17</v>
      </c>
      <c r="D362" s="17">
        <f t="shared" ref="D362:E362" si="72">SUM(D363+D366)</f>
        <v>7.5</v>
      </c>
      <c r="E362" s="99">
        <f t="shared" si="72"/>
        <v>0</v>
      </c>
    </row>
    <row r="363" spans="1:5" s="34" customFormat="1" ht="15" customHeight="1" x14ac:dyDescent="0.25">
      <c r="A363" s="125"/>
      <c r="B363" s="40" t="s">
        <v>16</v>
      </c>
      <c r="C363" s="142"/>
      <c r="D363" s="6">
        <f>SUM(D364:D365)</f>
        <v>6.7</v>
      </c>
      <c r="E363" s="6"/>
    </row>
    <row r="364" spans="1:5" s="39" customFormat="1" ht="15" customHeight="1" x14ac:dyDescent="0.25">
      <c r="A364" s="125"/>
      <c r="B364" s="42" t="s">
        <v>13</v>
      </c>
      <c r="C364" s="143"/>
      <c r="D364" s="47">
        <v>1.2</v>
      </c>
      <c r="E364" s="47"/>
    </row>
    <row r="365" spans="1:5" s="39" customFormat="1" ht="15" customHeight="1" x14ac:dyDescent="0.25">
      <c r="A365" s="125"/>
      <c r="B365" s="42" t="s">
        <v>135</v>
      </c>
      <c r="C365" s="143"/>
      <c r="D365" s="47">
        <v>5.5</v>
      </c>
      <c r="E365" s="47"/>
    </row>
    <row r="366" spans="1:5" s="34" customFormat="1" ht="15" customHeight="1" x14ac:dyDescent="0.25">
      <c r="A366" s="125"/>
      <c r="B366" s="43" t="s">
        <v>14</v>
      </c>
      <c r="C366" s="144"/>
      <c r="D366" s="6">
        <v>0.8</v>
      </c>
      <c r="E366" s="6"/>
    </row>
    <row r="367" spans="1:5" s="34" customFormat="1" ht="18" customHeight="1" x14ac:dyDescent="0.25">
      <c r="A367" s="123" t="s">
        <v>93</v>
      </c>
      <c r="B367" s="20" t="s">
        <v>107</v>
      </c>
      <c r="C367" s="25"/>
      <c r="D367" s="21">
        <f t="shared" ref="D367:E367" si="73">SUM(D368)</f>
        <v>31.5</v>
      </c>
      <c r="E367" s="98">
        <f t="shared" si="73"/>
        <v>0</v>
      </c>
    </row>
    <row r="368" spans="1:5" s="34" customFormat="1" ht="15" customHeight="1" x14ac:dyDescent="0.25">
      <c r="A368" s="124"/>
      <c r="B368" s="13" t="s">
        <v>115</v>
      </c>
      <c r="C368" s="15" t="s">
        <v>17</v>
      </c>
      <c r="D368" s="17">
        <f t="shared" ref="D368:E368" si="74">SUM(D369+D372)</f>
        <v>31.5</v>
      </c>
      <c r="E368" s="99">
        <f t="shared" si="74"/>
        <v>0</v>
      </c>
    </row>
    <row r="369" spans="1:5" s="34" customFormat="1" ht="15" customHeight="1" x14ac:dyDescent="0.25">
      <c r="A369" s="124"/>
      <c r="B369" s="40" t="s">
        <v>16</v>
      </c>
      <c r="C369" s="142"/>
      <c r="D369" s="6">
        <f>SUM(D370:D371)</f>
        <v>30.9</v>
      </c>
      <c r="E369" s="6"/>
    </row>
    <row r="370" spans="1:5" s="39" customFormat="1" ht="15" customHeight="1" x14ac:dyDescent="0.25">
      <c r="A370" s="124"/>
      <c r="B370" s="42" t="s">
        <v>13</v>
      </c>
      <c r="C370" s="143"/>
      <c r="D370" s="38">
        <v>1.9</v>
      </c>
      <c r="E370" s="38"/>
    </row>
    <row r="371" spans="1:5" s="39" customFormat="1" ht="15" customHeight="1" x14ac:dyDescent="0.25">
      <c r="A371" s="124"/>
      <c r="B371" s="42" t="s">
        <v>135</v>
      </c>
      <c r="C371" s="143"/>
      <c r="D371" s="38">
        <v>29</v>
      </c>
      <c r="E371" s="38"/>
    </row>
    <row r="372" spans="1:5" s="34" customFormat="1" ht="15" customHeight="1" x14ac:dyDescent="0.25">
      <c r="A372" s="124"/>
      <c r="B372" s="43" t="s">
        <v>14</v>
      </c>
      <c r="C372" s="144"/>
      <c r="D372" s="6">
        <v>0.6</v>
      </c>
      <c r="E372" s="6"/>
    </row>
    <row r="373" spans="1:5" s="34" customFormat="1" ht="18" customHeight="1" x14ac:dyDescent="0.25">
      <c r="A373" s="123" t="s">
        <v>95</v>
      </c>
      <c r="B373" s="20" t="s">
        <v>108</v>
      </c>
      <c r="C373" s="25"/>
      <c r="D373" s="21">
        <f t="shared" ref="D373:E373" si="75">SUM(D374)</f>
        <v>9.5</v>
      </c>
      <c r="E373" s="98">
        <f t="shared" si="75"/>
        <v>0</v>
      </c>
    </row>
    <row r="374" spans="1:5" s="34" customFormat="1" x14ac:dyDescent="0.25">
      <c r="A374" s="124"/>
      <c r="B374" s="13" t="s">
        <v>115</v>
      </c>
      <c r="C374" s="15" t="s">
        <v>17</v>
      </c>
      <c r="D374" s="17">
        <f>SUM(D375+D377)</f>
        <v>9.5</v>
      </c>
      <c r="E374" s="99">
        <f>SUM(E375+E377)</f>
        <v>0</v>
      </c>
    </row>
    <row r="375" spans="1:5" s="34" customFormat="1" ht="15" customHeight="1" x14ac:dyDescent="0.25">
      <c r="A375" s="125"/>
      <c r="B375" s="40" t="s">
        <v>16</v>
      </c>
      <c r="C375" s="142"/>
      <c r="D375" s="19">
        <f>SUM(D376:D376)</f>
        <v>2.9</v>
      </c>
      <c r="E375" s="19"/>
    </row>
    <row r="376" spans="1:5" s="39" customFormat="1" ht="15" customHeight="1" x14ac:dyDescent="0.25">
      <c r="A376" s="125"/>
      <c r="B376" s="42" t="s">
        <v>13</v>
      </c>
      <c r="C376" s="143"/>
      <c r="D376" s="38">
        <v>2.9</v>
      </c>
      <c r="E376" s="38"/>
    </row>
    <row r="377" spans="1:5" s="34" customFormat="1" ht="15" customHeight="1" x14ac:dyDescent="0.25">
      <c r="A377" s="125"/>
      <c r="B377" s="43" t="s">
        <v>14</v>
      </c>
      <c r="C377" s="144"/>
      <c r="D377" s="6">
        <v>6.6</v>
      </c>
      <c r="E377" s="6"/>
    </row>
    <row r="378" spans="1:5" s="34" customFormat="1" ht="18" customHeight="1" x14ac:dyDescent="0.25">
      <c r="A378" s="123" t="s">
        <v>97</v>
      </c>
      <c r="B378" s="20" t="s">
        <v>109</v>
      </c>
      <c r="C378" s="25"/>
      <c r="D378" s="21">
        <f t="shared" ref="D378:E378" si="76">SUM(D379)</f>
        <v>7.8</v>
      </c>
      <c r="E378" s="98">
        <f t="shared" si="76"/>
        <v>0</v>
      </c>
    </row>
    <row r="379" spans="1:5" s="34" customFormat="1" ht="15" customHeight="1" x14ac:dyDescent="0.25">
      <c r="A379" s="124"/>
      <c r="B379" s="13" t="s">
        <v>115</v>
      </c>
      <c r="C379" s="15" t="s">
        <v>17</v>
      </c>
      <c r="D379" s="17">
        <f>SUM(D380+D383)</f>
        <v>7.8</v>
      </c>
      <c r="E379" s="99">
        <f>SUM(E380+E383)</f>
        <v>0</v>
      </c>
    </row>
    <row r="380" spans="1:5" s="34" customFormat="1" ht="15" customHeight="1" x14ac:dyDescent="0.25">
      <c r="A380" s="125"/>
      <c r="B380" s="40" t="s">
        <v>16</v>
      </c>
      <c r="C380" s="142"/>
      <c r="D380" s="6">
        <f>SUM(D381:D382)</f>
        <v>7.1</v>
      </c>
      <c r="E380" s="19"/>
    </row>
    <row r="381" spans="1:5" s="39" customFormat="1" ht="15" customHeight="1" x14ac:dyDescent="0.25">
      <c r="A381" s="125"/>
      <c r="B381" s="42" t="s">
        <v>13</v>
      </c>
      <c r="C381" s="143"/>
      <c r="D381" s="38">
        <v>4.0999999999999996</v>
      </c>
      <c r="E381" s="38"/>
    </row>
    <row r="382" spans="1:5" s="39" customFormat="1" ht="15" customHeight="1" x14ac:dyDescent="0.25">
      <c r="A382" s="125"/>
      <c r="B382" s="42" t="s">
        <v>135</v>
      </c>
      <c r="C382" s="143"/>
      <c r="D382" s="38">
        <v>3</v>
      </c>
      <c r="E382" s="38"/>
    </row>
    <row r="383" spans="1:5" s="34" customFormat="1" ht="15" customHeight="1" x14ac:dyDescent="0.25">
      <c r="A383" s="125"/>
      <c r="B383" s="43" t="s">
        <v>14</v>
      </c>
      <c r="C383" s="144"/>
      <c r="D383" s="6">
        <v>0.7</v>
      </c>
      <c r="E383" s="6"/>
    </row>
    <row r="384" spans="1:5" s="34" customFormat="1" ht="18" customHeight="1" x14ac:dyDescent="0.25">
      <c r="A384" s="123" t="s">
        <v>99</v>
      </c>
      <c r="B384" s="20" t="s">
        <v>110</v>
      </c>
      <c r="C384" s="25"/>
      <c r="D384" s="21">
        <f t="shared" ref="D384:E384" si="77">SUM(D385)</f>
        <v>2</v>
      </c>
      <c r="E384" s="98">
        <f t="shared" si="77"/>
        <v>0</v>
      </c>
    </row>
    <row r="385" spans="1:5" s="34" customFormat="1" ht="15" customHeight="1" x14ac:dyDescent="0.25">
      <c r="A385" s="124"/>
      <c r="B385" s="13" t="s">
        <v>115</v>
      </c>
      <c r="C385" s="15" t="s">
        <v>17</v>
      </c>
      <c r="D385" s="17">
        <f>SUM(D386+D388)</f>
        <v>2</v>
      </c>
      <c r="E385" s="99">
        <f>SUM(E386+E388)</f>
        <v>0</v>
      </c>
    </row>
    <row r="386" spans="1:5" s="34" customFormat="1" ht="15" customHeight="1" x14ac:dyDescent="0.25">
      <c r="A386" s="124"/>
      <c r="B386" s="40" t="s">
        <v>16</v>
      </c>
      <c r="C386" s="120"/>
      <c r="D386" s="19">
        <f>SUM(D387:D387)</f>
        <v>1.4</v>
      </c>
      <c r="E386" s="19"/>
    </row>
    <row r="387" spans="1:5" s="34" customFormat="1" ht="15" customHeight="1" x14ac:dyDescent="0.25">
      <c r="A387" s="124"/>
      <c r="B387" s="42" t="s">
        <v>13</v>
      </c>
      <c r="C387" s="121"/>
      <c r="D387" s="37">
        <v>1.4</v>
      </c>
      <c r="E387" s="38"/>
    </row>
    <row r="388" spans="1:5" s="34" customFormat="1" ht="15" customHeight="1" x14ac:dyDescent="0.25">
      <c r="A388" s="124"/>
      <c r="B388" s="43" t="s">
        <v>14</v>
      </c>
      <c r="C388" s="138"/>
      <c r="D388" s="19">
        <v>0.6</v>
      </c>
      <c r="E388" s="6"/>
    </row>
    <row r="389" spans="1:5" s="34" customFormat="1" ht="18" customHeight="1" x14ac:dyDescent="0.25">
      <c r="A389" s="123" t="s">
        <v>104</v>
      </c>
      <c r="B389" s="20" t="s">
        <v>111</v>
      </c>
      <c r="C389" s="25"/>
      <c r="D389" s="21">
        <f t="shared" ref="D389:E389" si="78">SUM(D390)</f>
        <v>150.60000000000002</v>
      </c>
      <c r="E389" s="21">
        <f t="shared" si="78"/>
        <v>77</v>
      </c>
    </row>
    <row r="390" spans="1:5" s="34" customFormat="1" ht="15" customHeight="1" x14ac:dyDescent="0.25">
      <c r="A390" s="124"/>
      <c r="B390" s="29" t="s">
        <v>128</v>
      </c>
      <c r="C390" s="11" t="s">
        <v>20</v>
      </c>
      <c r="D390" s="17">
        <f>SUM(D391+D395)</f>
        <v>150.60000000000002</v>
      </c>
      <c r="E390" s="17">
        <f>SUM(E391+E395)</f>
        <v>77</v>
      </c>
    </row>
    <row r="391" spans="1:5" s="34" customFormat="1" ht="15" customHeight="1" x14ac:dyDescent="0.25">
      <c r="A391" s="125"/>
      <c r="B391" s="40" t="s">
        <v>16</v>
      </c>
      <c r="C391" s="145"/>
      <c r="D391" s="6">
        <f>SUM(D392:D394)</f>
        <v>116.4</v>
      </c>
      <c r="E391" s="6">
        <f>SUM(E392:E394)</f>
        <v>57</v>
      </c>
    </row>
    <row r="392" spans="1:5" s="39" customFormat="1" ht="15" customHeight="1" x14ac:dyDescent="0.25">
      <c r="A392" s="125"/>
      <c r="B392" s="42" t="s">
        <v>18</v>
      </c>
      <c r="C392" s="143"/>
      <c r="D392" s="47">
        <v>61.1</v>
      </c>
      <c r="E392" s="47">
        <v>57</v>
      </c>
    </row>
    <row r="393" spans="1:5" s="39" customFormat="1" ht="15" customHeight="1" x14ac:dyDescent="0.25">
      <c r="A393" s="125"/>
      <c r="B393" s="42" t="s">
        <v>13</v>
      </c>
      <c r="C393" s="143"/>
      <c r="D393" s="47">
        <v>2.4</v>
      </c>
      <c r="E393" s="47"/>
    </row>
    <row r="394" spans="1:5" s="39" customFormat="1" ht="15" customHeight="1" x14ac:dyDescent="0.25">
      <c r="A394" s="125"/>
      <c r="B394" s="42" t="s">
        <v>135</v>
      </c>
      <c r="C394" s="143"/>
      <c r="D394" s="47">
        <v>52.9</v>
      </c>
      <c r="E394" s="47"/>
    </row>
    <row r="395" spans="1:5" s="34" customFormat="1" ht="15" customHeight="1" x14ac:dyDescent="0.25">
      <c r="A395" s="125"/>
      <c r="B395" s="43" t="s">
        <v>14</v>
      </c>
      <c r="C395" s="146"/>
      <c r="D395" s="6">
        <v>34.200000000000003</v>
      </c>
      <c r="E395" s="6">
        <v>20</v>
      </c>
    </row>
    <row r="396" spans="1:5" s="34" customFormat="1" ht="21" customHeight="1" x14ac:dyDescent="0.25">
      <c r="A396" s="149" t="s">
        <v>112</v>
      </c>
      <c r="B396" s="150"/>
      <c r="C396" s="2"/>
      <c r="D396" s="3">
        <f>SUM(D425+D423+D417+D412+D407+D402+D397+D431)</f>
        <v>3774.5</v>
      </c>
      <c r="E396" s="3">
        <f>SUM(E425+E423+E417+E412+E407+E402+E397)</f>
        <v>77</v>
      </c>
    </row>
    <row r="397" spans="1:5" s="34" customFormat="1" ht="15" customHeight="1" x14ac:dyDescent="0.25">
      <c r="A397" s="151" t="s">
        <v>113</v>
      </c>
      <c r="B397" s="152"/>
      <c r="C397" s="53" t="s">
        <v>9</v>
      </c>
      <c r="D397" s="4">
        <f>SUM(D398+D401)</f>
        <v>180.6</v>
      </c>
      <c r="E397" s="116">
        <f>SUM(E398+E401)</f>
        <v>0</v>
      </c>
    </row>
    <row r="398" spans="1:5" s="34" customFormat="1" ht="15" customHeight="1" x14ac:dyDescent="0.25">
      <c r="A398" s="141"/>
      <c r="B398" s="54" t="s">
        <v>12</v>
      </c>
      <c r="C398" s="55"/>
      <c r="D398" s="56">
        <f>SUM(D399:D400)</f>
        <v>151</v>
      </c>
      <c r="E398" s="56"/>
    </row>
    <row r="399" spans="1:5" s="39" customFormat="1" ht="15" customHeight="1" x14ac:dyDescent="0.25">
      <c r="A399" s="141"/>
      <c r="B399" s="57" t="s">
        <v>13</v>
      </c>
      <c r="C399" s="154"/>
      <c r="D399" s="58">
        <f>SUM(D14+D18+D44+D59+D71+D81+D97+D110+D121+D133+D148+D160+D172+D183)</f>
        <v>32.1</v>
      </c>
      <c r="E399" s="58"/>
    </row>
    <row r="400" spans="1:5" s="39" customFormat="1" ht="15" customHeight="1" x14ac:dyDescent="0.25">
      <c r="A400" s="141"/>
      <c r="B400" s="57" t="s">
        <v>135</v>
      </c>
      <c r="C400" s="156"/>
      <c r="D400" s="58">
        <f>SUM(D19+D45+D72+D82+D98+D122+D149+D134+D60++D161+D184)</f>
        <v>118.9</v>
      </c>
      <c r="E400" s="58"/>
    </row>
    <row r="401" spans="1:8" s="34" customFormat="1" ht="15" customHeight="1" x14ac:dyDescent="0.25">
      <c r="A401" s="141"/>
      <c r="B401" s="59" t="s">
        <v>14</v>
      </c>
      <c r="C401" s="55"/>
      <c r="D401" s="56">
        <f>SUM(D20)</f>
        <v>29.6</v>
      </c>
      <c r="E401" s="56"/>
    </row>
    <row r="402" spans="1:8" s="34" customFormat="1" ht="15" customHeight="1" x14ac:dyDescent="0.25">
      <c r="A402" s="122" t="s">
        <v>114</v>
      </c>
      <c r="B402" s="122"/>
      <c r="C402" s="60" t="s">
        <v>15</v>
      </c>
      <c r="D402" s="5">
        <f>SUM(D403+D406)</f>
        <v>2164.3000000000002</v>
      </c>
      <c r="E402" s="109">
        <f>SUM(E403+E406)</f>
        <v>0</v>
      </c>
    </row>
    <row r="403" spans="1:8" s="34" customFormat="1" ht="15" customHeight="1" x14ac:dyDescent="0.25">
      <c r="A403" s="141"/>
      <c r="B403" s="54" t="s">
        <v>12</v>
      </c>
      <c r="C403" s="55"/>
      <c r="D403" s="56">
        <f>SUM(D404:D405)</f>
        <v>2036.2</v>
      </c>
      <c r="E403" s="56"/>
      <c r="H403" s="61"/>
    </row>
    <row r="404" spans="1:8" s="39" customFormat="1" ht="15" customHeight="1" x14ac:dyDescent="0.25">
      <c r="A404" s="141"/>
      <c r="B404" s="57" t="s">
        <v>13</v>
      </c>
      <c r="C404" s="154"/>
      <c r="D404" s="58">
        <f>SUM(D199+D205+D210+D216+D222+D228+D234+D240+D246+D252+D258+D264+D270+D276+D282+D288+D294+D300+D305+D309)</f>
        <v>179.9</v>
      </c>
      <c r="E404" s="58"/>
    </row>
    <row r="405" spans="1:8" s="39" customFormat="1" ht="15" customHeight="1" x14ac:dyDescent="0.25">
      <c r="A405" s="141"/>
      <c r="B405" s="57" t="s">
        <v>135</v>
      </c>
      <c r="C405" s="155"/>
      <c r="D405" s="58">
        <f>SUM(D200+D211+D217+D223+D229+D235+D241+D271+D247+D253+D259+D265+D283+D289+D295+D206+D277)</f>
        <v>1856.3</v>
      </c>
      <c r="E405" s="58"/>
    </row>
    <row r="406" spans="1:8" s="34" customFormat="1" ht="15" customHeight="1" x14ac:dyDescent="0.25">
      <c r="A406" s="141"/>
      <c r="B406" s="59" t="s">
        <v>14</v>
      </c>
      <c r="C406" s="55"/>
      <c r="D406" s="56">
        <f>SUM(D201+D212+D218+D230+D236+D242+D248+D254+D260+D266+D272+D278+D284+D290+D296+D301+D310+D224)</f>
        <v>128.1</v>
      </c>
      <c r="E406" s="56"/>
    </row>
    <row r="407" spans="1:8" s="34" customFormat="1" ht="15" customHeight="1" x14ac:dyDescent="0.25">
      <c r="A407" s="122" t="s">
        <v>115</v>
      </c>
      <c r="B407" s="122"/>
      <c r="C407" s="60" t="s">
        <v>17</v>
      </c>
      <c r="D407" s="5">
        <f>SUM(D408+D411)</f>
        <v>519.70000000000005</v>
      </c>
      <c r="E407" s="109">
        <f>SUM(E408+E411)</f>
        <v>0</v>
      </c>
    </row>
    <row r="408" spans="1:8" s="34" customFormat="1" ht="15" customHeight="1" x14ac:dyDescent="0.25">
      <c r="A408" s="141"/>
      <c r="B408" s="54" t="s">
        <v>12</v>
      </c>
      <c r="C408" s="55"/>
      <c r="D408" s="56">
        <f>SUM(D409:D410)</f>
        <v>503</v>
      </c>
      <c r="E408" s="56"/>
    </row>
    <row r="409" spans="1:8" s="39" customFormat="1" ht="15" customHeight="1" x14ac:dyDescent="0.25">
      <c r="A409" s="141"/>
      <c r="B409" s="57" t="s">
        <v>13</v>
      </c>
      <c r="C409" s="154"/>
      <c r="D409" s="58">
        <f>SUM(D23+D314+D320+D326+D332+D338+D344+D349+D358+D364+D370+D376+D381+D387)</f>
        <v>49.199999999999996</v>
      </c>
      <c r="E409" s="58"/>
    </row>
    <row r="410" spans="1:8" s="39" customFormat="1" ht="15" customHeight="1" x14ac:dyDescent="0.25">
      <c r="A410" s="141"/>
      <c r="B410" s="57" t="s">
        <v>135</v>
      </c>
      <c r="C410" s="155"/>
      <c r="D410" s="58">
        <f>SUM(D85+D101+D137+D187+D315+D321+D339+D350+D359+D365+D371+D327+D382+D333)</f>
        <v>453.8</v>
      </c>
      <c r="E410" s="58"/>
    </row>
    <row r="411" spans="1:8" s="34" customFormat="1" ht="15" customHeight="1" x14ac:dyDescent="0.25">
      <c r="A411" s="141"/>
      <c r="B411" s="59" t="s">
        <v>14</v>
      </c>
      <c r="C411" s="55"/>
      <c r="D411" s="56">
        <f>SUM(D316+D322+D328+D334+D340+D345+D351+D360+D366+D372+D377+D383+D388)</f>
        <v>16.700000000000003</v>
      </c>
      <c r="E411" s="56"/>
    </row>
    <row r="412" spans="1:8" s="34" customFormat="1" ht="15" customHeight="1" x14ac:dyDescent="0.25">
      <c r="A412" s="122" t="s">
        <v>116</v>
      </c>
      <c r="B412" s="122"/>
      <c r="C412" s="60" t="s">
        <v>19</v>
      </c>
      <c r="D412" s="5">
        <f>SUM(D413+D416)</f>
        <v>287.8</v>
      </c>
      <c r="E412" s="109">
        <f>SUM(E413+E416)</f>
        <v>0</v>
      </c>
    </row>
    <row r="413" spans="1:8" s="34" customFormat="1" ht="15" customHeight="1" x14ac:dyDescent="0.25">
      <c r="A413" s="141"/>
      <c r="B413" s="54" t="s">
        <v>12</v>
      </c>
      <c r="C413" s="55"/>
      <c r="D413" s="56">
        <f>SUM(D414:D415)</f>
        <v>264.8</v>
      </c>
      <c r="E413" s="56"/>
    </row>
    <row r="414" spans="1:8" s="39" customFormat="1" ht="15" customHeight="1" x14ac:dyDescent="0.25">
      <c r="A414" s="141"/>
      <c r="B414" s="57" t="s">
        <v>13</v>
      </c>
      <c r="C414" s="154"/>
      <c r="D414" s="58">
        <f>SUM(D26+D88+D190)</f>
        <v>18.3</v>
      </c>
      <c r="E414" s="58"/>
    </row>
    <row r="415" spans="1:8" s="39" customFormat="1" ht="15" customHeight="1" x14ac:dyDescent="0.25">
      <c r="A415" s="141"/>
      <c r="B415" s="57" t="s">
        <v>135</v>
      </c>
      <c r="C415" s="155"/>
      <c r="D415" s="58">
        <f>SUM(D27+D48+D63+D89+D125+D140+D175+D191+D354+D164+D113+D152)</f>
        <v>246.5</v>
      </c>
      <c r="E415" s="58"/>
    </row>
    <row r="416" spans="1:8" s="34" customFormat="1" ht="15" customHeight="1" x14ac:dyDescent="0.25">
      <c r="A416" s="141"/>
      <c r="B416" s="59" t="s">
        <v>14</v>
      </c>
      <c r="C416" s="55"/>
      <c r="D416" s="56">
        <f>SUM(D49+D64+D74+D90+D103+D114+D126+D141+D153+D165+D176+D192)</f>
        <v>22.999999999999996</v>
      </c>
      <c r="E416" s="56"/>
    </row>
    <row r="417" spans="1:5" s="34" customFormat="1" ht="15" customHeight="1" x14ac:dyDescent="0.25">
      <c r="A417" s="122" t="s">
        <v>117</v>
      </c>
      <c r="B417" s="122"/>
      <c r="C417" s="60" t="s">
        <v>20</v>
      </c>
      <c r="D417" s="5">
        <f>SUM(D418+D422)</f>
        <v>166.39999999999998</v>
      </c>
      <c r="E417" s="5">
        <f>SUM(E418+E422)</f>
        <v>77</v>
      </c>
    </row>
    <row r="418" spans="1:5" s="34" customFormat="1" ht="15" customHeight="1" x14ac:dyDescent="0.25">
      <c r="A418" s="141"/>
      <c r="B418" s="54" t="s">
        <v>16</v>
      </c>
      <c r="C418" s="55"/>
      <c r="D418" s="56">
        <f>SUM(D419:D421)</f>
        <v>132.19999999999999</v>
      </c>
      <c r="E418" s="56">
        <f>SUM(E419:E421)</f>
        <v>57</v>
      </c>
    </row>
    <row r="419" spans="1:5" s="39" customFormat="1" ht="15" customHeight="1" x14ac:dyDescent="0.25">
      <c r="A419" s="141"/>
      <c r="B419" s="57" t="s">
        <v>13</v>
      </c>
      <c r="C419" s="154"/>
      <c r="D419" s="58">
        <f>SUM(D30+D52+D67+D77+D93+D106+D117+D129+D144+D156+D168+D179+D195+D393)</f>
        <v>18.199999999999992</v>
      </c>
      <c r="E419" s="58"/>
    </row>
    <row r="420" spans="1:5" s="39" customFormat="1" ht="15" customHeight="1" x14ac:dyDescent="0.25">
      <c r="A420" s="141"/>
      <c r="B420" s="57" t="s">
        <v>135</v>
      </c>
      <c r="C420" s="155"/>
      <c r="D420" s="58">
        <f>SUM(D394)</f>
        <v>52.9</v>
      </c>
      <c r="E420" s="58"/>
    </row>
    <row r="421" spans="1:5" s="39" customFormat="1" ht="15" customHeight="1" x14ac:dyDescent="0.25">
      <c r="A421" s="141"/>
      <c r="B421" s="57" t="s">
        <v>18</v>
      </c>
      <c r="C421" s="155"/>
      <c r="D421" s="58">
        <f>SUM(D392)</f>
        <v>61.1</v>
      </c>
      <c r="E421" s="58">
        <f>SUM(E392)</f>
        <v>57</v>
      </c>
    </row>
    <row r="422" spans="1:5" s="34" customFormat="1" ht="15" customHeight="1" x14ac:dyDescent="0.25">
      <c r="A422" s="141"/>
      <c r="B422" s="59" t="s">
        <v>14</v>
      </c>
      <c r="C422" s="55"/>
      <c r="D422" s="56">
        <f>SUM(D395)</f>
        <v>34.200000000000003</v>
      </c>
      <c r="E422" s="56">
        <f>SUM(E395)</f>
        <v>20</v>
      </c>
    </row>
    <row r="423" spans="1:5" s="34" customFormat="1" ht="15" customHeight="1" x14ac:dyDescent="0.25">
      <c r="A423" s="122" t="s">
        <v>118</v>
      </c>
      <c r="B423" s="122"/>
      <c r="C423" s="60" t="s">
        <v>21</v>
      </c>
      <c r="D423" s="5">
        <f>SUM(D424)</f>
        <v>30.4</v>
      </c>
      <c r="E423" s="109">
        <v>0</v>
      </c>
    </row>
    <row r="424" spans="1:5" s="34" customFormat="1" ht="15" customHeight="1" x14ac:dyDescent="0.25">
      <c r="A424" s="69"/>
      <c r="B424" s="54" t="s">
        <v>119</v>
      </c>
      <c r="C424" s="62"/>
      <c r="D424" s="63">
        <f>SUM(D32)</f>
        <v>30.4</v>
      </c>
      <c r="E424" s="63"/>
    </row>
    <row r="425" spans="1:5" s="34" customFormat="1" ht="15" customHeight="1" x14ac:dyDescent="0.25">
      <c r="A425" s="122" t="s">
        <v>120</v>
      </c>
      <c r="B425" s="122"/>
      <c r="C425" s="60" t="s">
        <v>23</v>
      </c>
      <c r="D425" s="5">
        <f>SUM(D426+D430)</f>
        <v>406.9</v>
      </c>
      <c r="E425" s="109">
        <f>SUM(E426+E430)</f>
        <v>0</v>
      </c>
    </row>
    <row r="426" spans="1:5" s="34" customFormat="1" ht="15" customHeight="1" x14ac:dyDescent="0.25">
      <c r="A426" s="141"/>
      <c r="B426" s="54" t="s">
        <v>12</v>
      </c>
      <c r="C426" s="55"/>
      <c r="D426" s="56">
        <f>SUM(D427:D429)</f>
        <v>177</v>
      </c>
      <c r="E426" s="56"/>
    </row>
    <row r="427" spans="1:5" s="39" customFormat="1" ht="15" customHeight="1" x14ac:dyDescent="0.25">
      <c r="A427" s="141"/>
      <c r="B427" s="57" t="s">
        <v>13</v>
      </c>
      <c r="C427" s="55"/>
      <c r="D427" s="58">
        <f>SUM(D35)</f>
        <v>0.2</v>
      </c>
      <c r="E427" s="58"/>
    </row>
    <row r="428" spans="1:5" s="39" customFormat="1" ht="15" customHeight="1" x14ac:dyDescent="0.25">
      <c r="A428" s="141"/>
      <c r="B428" s="57" t="s">
        <v>138</v>
      </c>
      <c r="C428" s="55"/>
      <c r="D428" s="58">
        <f>SUM(D36)</f>
        <v>172.3</v>
      </c>
      <c r="E428" s="58"/>
    </row>
    <row r="429" spans="1:5" s="39" customFormat="1" ht="15" customHeight="1" x14ac:dyDescent="0.25">
      <c r="A429" s="141"/>
      <c r="B429" s="57" t="s">
        <v>135</v>
      </c>
      <c r="C429" s="55"/>
      <c r="D429" s="58">
        <f>SUM(D55)</f>
        <v>4.5</v>
      </c>
      <c r="E429" s="58"/>
    </row>
    <row r="430" spans="1:5" s="34" customFormat="1" ht="15" customHeight="1" x14ac:dyDescent="0.25">
      <c r="A430" s="141"/>
      <c r="B430" s="54" t="s">
        <v>119</v>
      </c>
      <c r="C430" s="62"/>
      <c r="D430" s="63">
        <f>SUM(D37)</f>
        <v>229.9</v>
      </c>
      <c r="E430" s="63"/>
    </row>
    <row r="431" spans="1:5" s="34" customFormat="1" ht="15" customHeight="1" x14ac:dyDescent="0.25">
      <c r="A431" s="122" t="s">
        <v>137</v>
      </c>
      <c r="B431" s="122"/>
      <c r="C431" s="60" t="s">
        <v>136</v>
      </c>
      <c r="D431" s="5">
        <f>SUM(D432)</f>
        <v>18.399999999999999</v>
      </c>
      <c r="E431" s="109">
        <f>SUM(E432)</f>
        <v>0</v>
      </c>
    </row>
    <row r="432" spans="1:5" s="34" customFormat="1" ht="15" customHeight="1" x14ac:dyDescent="0.25">
      <c r="A432" s="141"/>
      <c r="B432" s="54" t="s">
        <v>12</v>
      </c>
      <c r="C432" s="55"/>
      <c r="D432" s="56">
        <f>SUM(D433:D433)</f>
        <v>18.399999999999999</v>
      </c>
      <c r="E432" s="56"/>
    </row>
    <row r="433" spans="1:5" s="34" customFormat="1" ht="15" customHeight="1" x14ac:dyDescent="0.25">
      <c r="A433" s="141"/>
      <c r="B433" s="57" t="s">
        <v>13</v>
      </c>
      <c r="C433" s="55"/>
      <c r="D433" s="58">
        <f>SUM(D40)</f>
        <v>18.399999999999999</v>
      </c>
      <c r="E433" s="58"/>
    </row>
    <row r="434" spans="1:5" x14ac:dyDescent="0.25">
      <c r="A434" s="153" t="s">
        <v>121</v>
      </c>
      <c r="B434" s="153"/>
      <c r="C434" s="153"/>
      <c r="D434" s="153"/>
      <c r="E434" s="153"/>
    </row>
  </sheetData>
  <mergeCells count="151">
    <mergeCell ref="C147:C149"/>
    <mergeCell ref="C139:C141"/>
    <mergeCell ref="C84:C85"/>
    <mergeCell ref="C186:C187"/>
    <mergeCell ref="C159:C161"/>
    <mergeCell ref="C58:C60"/>
    <mergeCell ref="C182:C184"/>
    <mergeCell ref="C120:C122"/>
    <mergeCell ref="C171:C172"/>
    <mergeCell ref="C92:C93"/>
    <mergeCell ref="C96:C98"/>
    <mergeCell ref="C100:C101"/>
    <mergeCell ref="C105:C106"/>
    <mergeCell ref="C109:C110"/>
    <mergeCell ref="C124:C126"/>
    <mergeCell ref="C128:C129"/>
    <mergeCell ref="C76:C77"/>
    <mergeCell ref="C87:C90"/>
    <mergeCell ref="C62:C64"/>
    <mergeCell ref="C66:C67"/>
    <mergeCell ref="C178:C179"/>
    <mergeCell ref="C174:C176"/>
    <mergeCell ref="C116:C117"/>
    <mergeCell ref="C143:C144"/>
    <mergeCell ref="A157:A165"/>
    <mergeCell ref="A7:E7"/>
    <mergeCell ref="A107:A114"/>
    <mergeCell ref="A56:A64"/>
    <mergeCell ref="A68:A74"/>
    <mergeCell ref="A78:A90"/>
    <mergeCell ref="A94:A103"/>
    <mergeCell ref="A145:A153"/>
    <mergeCell ref="A118:A126"/>
    <mergeCell ref="A130:A141"/>
    <mergeCell ref="C132:C134"/>
    <mergeCell ref="C136:C137"/>
    <mergeCell ref="C80:C82"/>
    <mergeCell ref="A11:A14"/>
    <mergeCell ref="C13:C14"/>
    <mergeCell ref="C17:C20"/>
    <mergeCell ref="C22:C23"/>
    <mergeCell ref="C25:C27"/>
    <mergeCell ref="C29:C30"/>
    <mergeCell ref="C70:C72"/>
    <mergeCell ref="C34:C37"/>
    <mergeCell ref="C43:C45"/>
    <mergeCell ref="C47:C49"/>
    <mergeCell ref="C51:C52"/>
    <mergeCell ref="A397:B397"/>
    <mergeCell ref="A373:A377"/>
    <mergeCell ref="A361:A366"/>
    <mergeCell ref="A355:A360"/>
    <mergeCell ref="A434:E434"/>
    <mergeCell ref="A413:A416"/>
    <mergeCell ref="A417:B417"/>
    <mergeCell ref="A418:A422"/>
    <mergeCell ref="A423:B423"/>
    <mergeCell ref="A425:B425"/>
    <mergeCell ref="A398:A401"/>
    <mergeCell ref="A402:B402"/>
    <mergeCell ref="A403:A406"/>
    <mergeCell ref="A426:A430"/>
    <mergeCell ref="A407:B407"/>
    <mergeCell ref="A408:A411"/>
    <mergeCell ref="A412:B412"/>
    <mergeCell ref="C404:C405"/>
    <mergeCell ref="C409:C410"/>
    <mergeCell ref="C414:C415"/>
    <mergeCell ref="C419:C421"/>
    <mergeCell ref="C399:C400"/>
    <mergeCell ref="C293:C296"/>
    <mergeCell ref="A378:A383"/>
    <mergeCell ref="A367:A372"/>
    <mergeCell ref="A384:A388"/>
    <mergeCell ref="A346:A354"/>
    <mergeCell ref="C353:C354"/>
    <mergeCell ref="A341:A345"/>
    <mergeCell ref="A389:A395"/>
    <mergeCell ref="A396:B396"/>
    <mergeCell ref="A432:A433"/>
    <mergeCell ref="C54:C55"/>
    <mergeCell ref="A41:A55"/>
    <mergeCell ref="C369:C372"/>
    <mergeCell ref="C375:C377"/>
    <mergeCell ref="C380:C383"/>
    <mergeCell ref="C386:C388"/>
    <mergeCell ref="C391:C395"/>
    <mergeCell ref="C343:C345"/>
    <mergeCell ref="C155:C156"/>
    <mergeCell ref="C167:C168"/>
    <mergeCell ref="C348:C351"/>
    <mergeCell ref="C357:C360"/>
    <mergeCell ref="C363:C366"/>
    <mergeCell ref="C331:C334"/>
    <mergeCell ref="C257:C260"/>
    <mergeCell ref="C215:C218"/>
    <mergeCell ref="C227:C230"/>
    <mergeCell ref="C245:C248"/>
    <mergeCell ref="C251:C254"/>
    <mergeCell ref="C337:C340"/>
    <mergeCell ref="C313:C316"/>
    <mergeCell ref="C308:C310"/>
    <mergeCell ref="C304:C305"/>
    <mergeCell ref="C194:C195"/>
    <mergeCell ref="C299:C301"/>
    <mergeCell ref="C189:C192"/>
    <mergeCell ref="C198:C201"/>
    <mergeCell ref="C204:C206"/>
    <mergeCell ref="C319:C322"/>
    <mergeCell ref="C325:C328"/>
    <mergeCell ref="A255:A260"/>
    <mergeCell ref="A267:A272"/>
    <mergeCell ref="A180:A192"/>
    <mergeCell ref="A202:A206"/>
    <mergeCell ref="A225:A230"/>
    <mergeCell ref="A231:A236"/>
    <mergeCell ref="A237:A242"/>
    <mergeCell ref="A243:A248"/>
    <mergeCell ref="A249:A254"/>
    <mergeCell ref="A207:A212"/>
    <mergeCell ref="A196:A201"/>
    <mergeCell ref="A219:A224"/>
    <mergeCell ref="C209:C212"/>
    <mergeCell ref="C269:C272"/>
    <mergeCell ref="C275:C278"/>
    <mergeCell ref="C281:C284"/>
    <mergeCell ref="C287:C290"/>
    <mergeCell ref="A15:A40"/>
    <mergeCell ref="C39:C40"/>
    <mergeCell ref="A431:B431"/>
    <mergeCell ref="A311:A316"/>
    <mergeCell ref="A317:A322"/>
    <mergeCell ref="A323:A328"/>
    <mergeCell ref="A279:A284"/>
    <mergeCell ref="A285:A290"/>
    <mergeCell ref="A291:A296"/>
    <mergeCell ref="A297:A301"/>
    <mergeCell ref="A261:A266"/>
    <mergeCell ref="A302:A305"/>
    <mergeCell ref="C233:C236"/>
    <mergeCell ref="C239:C242"/>
    <mergeCell ref="A335:A340"/>
    <mergeCell ref="A169:A176"/>
    <mergeCell ref="A213:A218"/>
    <mergeCell ref="C263:C266"/>
    <mergeCell ref="C112:C114"/>
    <mergeCell ref="C151:C153"/>
    <mergeCell ref="C221:C224"/>
    <mergeCell ref="A329:A334"/>
    <mergeCell ref="A273:A278"/>
    <mergeCell ref="A306:A310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2022-04-14T05:52:35Z</dcterms:modified>
</cp:coreProperties>
</file>