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user\Desktop\2019-02-20\"/>
    </mc:Choice>
  </mc:AlternateContent>
  <xr:revisionPtr revIDLastSave="0" documentId="13_ncr:1_{F48D0CC9-9D49-4962-8AE0-7E22DF514F9E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 iterateDelta="1E-4"/>
</workbook>
</file>

<file path=xl/calcChain.xml><?xml version="1.0" encoding="utf-8"?>
<calcChain xmlns="http://schemas.openxmlformats.org/spreadsheetml/2006/main">
  <c r="D9" i="1" l="1"/>
  <c r="D12" i="1"/>
  <c r="D11" i="1" s="1"/>
  <c r="D8" i="1" s="1"/>
  <c r="D16" i="1"/>
  <c r="D19" i="1"/>
  <c r="D22" i="1"/>
  <c r="D27" i="1"/>
  <c r="D26" i="1" s="1"/>
  <c r="D25" i="1" s="1"/>
  <c r="D60" i="1"/>
  <c r="D57" i="1" s="1"/>
  <c r="D56" i="1" s="1"/>
  <c r="D63" i="1"/>
  <c r="D67" i="1"/>
  <c r="D74" i="1"/>
  <c r="D73" i="1" s="1"/>
  <c r="D83" i="1"/>
  <c r="D21" i="1" l="1"/>
  <c r="D77" i="1" s="1"/>
  <c r="D84" i="1" s="1"/>
</calcChain>
</file>

<file path=xl/sharedStrings.xml><?xml version="1.0" encoding="utf-8"?>
<sst xmlns="http://schemas.openxmlformats.org/spreadsheetml/2006/main" count="154" uniqueCount="154">
  <si>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</si>
  <si>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</si>
  <si>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</si>
  <si>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</si>
  <si>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</si>
  <si>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</si>
  <si>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</si>
  <si>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</si>
  <si>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</si>
  <si>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</si>
  <si>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</si>
  <si>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</si>
  <si>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</si>
  <si>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</si>
  <si>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</si>
  <si>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</si>
  <si>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</si>
  <si>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</si>
  <si>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</si>
  <si>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</si>
  <si>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</si>
  <si>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</si>
  <si>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</si>
  <si>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</si>
  <si>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</si>
  <si>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</si>
  <si>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</si>
  <si>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</si>
  <si>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</si>
  <si>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</si>
  <si>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</si>
  <si>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</si>
  <si>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</si>
  <si>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</si>
  <si>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</si>
  <si>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</si>
  <si>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</si>
  <si>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</si>
  <si>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</si>
  <si>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</si>
  <si>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</si>
  <si>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</si>
  <si>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</si>
  <si>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</si>
  <si>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</si>
  <si>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</si>
  <si>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</si>
  <si>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</si>
  <si>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</si>
  <si>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</si>
  <si>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</si>
  <si>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</si>
  <si>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</si>
  <si>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</si>
  <si>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</si>
  <si>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</si>
  <si>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</si>
  <si>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</si>
  <si>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</si>
  <si>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</si>
  <si>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</si>
  <si>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</si>
  <si>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</si>
  <si>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</si>
  <si>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</si>
  <si>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</si>
  <si>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</si>
  <si>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</si>
  <si>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</si>
  <si>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</si>
  <si>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</si>
  <si>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</si>
  <si>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</si>
  <si>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</si>
  <si>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</si>
  <si>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</si>
  <si>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</si>
  <si>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</si>
  <si>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</si>
  <si>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</si>
  <si>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</si>
  <si>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</si>
  <si>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</si>
  <si>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</si>
  <si>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</si>
  <si>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</si>
  <si>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</si>
  <si>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</si>
  <si>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</si>
  <si>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</si>
  <si>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</si>
  <si>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</si>
  <si>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</si>
  <si>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</si>
  <si>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</si>
  <si>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</si>
  <si>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</si>
  <si>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</si>
  <si>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</si>
  <si>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</si>
  <si>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</si>
  <si>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</si>
  <si>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</si>
  <si>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</si>
  <si>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</si>
  <si>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</si>
  <si>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</si>
  <si>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</si>
  <si>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</si>
  <si>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</si>
  <si>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</si>
  <si>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</si>
  <si>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</si>
  <si>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</si>
  <si>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</si>
  <si>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</si>
  <si>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</si>
  <si>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</si>
  <si>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</si>
  <si>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</si>
  <si>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</si>
  <si>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</si>
  <si>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</si>
  <si>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</si>
  <si>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</si>
  <si>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</si>
  <si>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</si>
  <si>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</si>
  <si>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</si>
  <si>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</si>
  <si>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</si>
  <si>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</si>
  <si>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</si>
  <si>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</si>
  <si>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</si>
  <si>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</si>
  <si>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</si>
  <si>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</si>
  <si>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</si>
  <si>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</si>
  <si>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</si>
  <si>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</si>
  <si>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</si>
  <si>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</si>
  <si>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</si>
  <si>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</si>
  <si>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</si>
  <si>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</si>
  <si>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</si>
  <si>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</si>
  <si>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</si>
  <si>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</si>
  <si>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</si>
  <si>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 xml:space="preserve">                                                                                                        PATVIRTINTA
                                                                                                        Panevėžio rajono savivaldybės tarybos
                                                                                                        2019 m. vasario 20 d. sprendimu Nr. T-18
  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</si>
</sst>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11" fillId="0" borderId="0" xfId="1" applyAlignment="1"/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 applyAlignment="1"/>
    <xf numFmtId="0" fontId="7" fillId="0" borderId="0" xfId="1" applyFont="1" applyAlignment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164" fontId="4" fillId="0" borderId="1" xfId="1" applyNumberFormat="1" applyFont="1" applyFill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1" xfId="1" applyFont="1" applyFill="1" applyBorder="1"/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164" fontId="6" fillId="0" borderId="7" xfId="1" applyNumberFormat="1" applyFont="1" applyFill="1" applyBorder="1"/>
    <xf numFmtId="0" fontId="11" fillId="0" borderId="10" xfId="1" applyBorder="1"/>
    <xf numFmtId="0" fontId="1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6"/>
  <sheetViews>
    <sheetView tabSelected="1" workbookViewId="0">
      <selection activeCell="G4" sqref="G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7" t="s">
        <v>153</v>
      </c>
      <c r="D2" s="67"/>
    </row>
    <row r="3" spans="2:8" x14ac:dyDescent="0.2">
      <c r="D3" s="3"/>
      <c r="E3" s="4"/>
    </row>
    <row r="4" spans="2:8" ht="32.25" customHeight="1" x14ac:dyDescent="0.2">
      <c r="B4" s="68" t="s">
        <v>0</v>
      </c>
      <c r="C4" s="68"/>
      <c r="D4" s="68"/>
    </row>
    <row r="5" spans="2:8" ht="3" customHeight="1" x14ac:dyDescent="0.25">
      <c r="C5" s="5"/>
      <c r="D5" s="2"/>
    </row>
    <row r="6" spans="2:8" ht="18" customHeight="1" x14ac:dyDescent="0.2">
      <c r="D6" s="6" t="s">
        <v>1</v>
      </c>
    </row>
    <row r="7" spans="2:8" ht="15.75" customHeight="1" x14ac:dyDescent="0.2">
      <c r="B7" s="7"/>
      <c r="C7" s="8" t="s">
        <v>2</v>
      </c>
      <c r="D7" s="9" t="s">
        <v>3</v>
      </c>
      <c r="E7" s="10"/>
      <c r="F7" s="10"/>
      <c r="G7" s="10"/>
      <c r="H7" s="10"/>
    </row>
    <row r="8" spans="2:8" x14ac:dyDescent="0.2">
      <c r="B8" s="11" t="s">
        <v>4</v>
      </c>
      <c r="C8" s="12" t="s">
        <v>5</v>
      </c>
      <c r="D8" s="13">
        <f>D9+D11+D19</f>
        <v>19202</v>
      </c>
      <c r="E8" s="14"/>
      <c r="F8" s="10"/>
      <c r="G8" s="10"/>
      <c r="H8" s="10"/>
    </row>
    <row r="9" spans="2:8" x14ac:dyDescent="0.2">
      <c r="B9" s="15" t="s">
        <v>6</v>
      </c>
      <c r="C9" s="16" t="s">
        <v>7</v>
      </c>
      <c r="D9" s="17">
        <f>D10</f>
        <v>18426</v>
      </c>
      <c r="E9" s="14"/>
      <c r="F9" s="10"/>
      <c r="G9" s="10"/>
      <c r="H9" s="10"/>
    </row>
    <row r="10" spans="2:8" x14ac:dyDescent="0.2">
      <c r="B10" s="18" t="s">
        <v>8</v>
      </c>
      <c r="C10" s="19" t="s">
        <v>9</v>
      </c>
      <c r="D10" s="20">
        <v>18426</v>
      </c>
      <c r="E10" s="21"/>
      <c r="F10" s="10"/>
      <c r="G10" s="10"/>
      <c r="H10" s="10"/>
    </row>
    <row r="11" spans="2:8" x14ac:dyDescent="0.2">
      <c r="B11" s="22" t="s">
        <v>10</v>
      </c>
      <c r="C11" s="16" t="s">
        <v>11</v>
      </c>
      <c r="D11" s="17">
        <f>D12+D15+D16</f>
        <v>730</v>
      </c>
      <c r="E11" s="10"/>
      <c r="F11" s="10"/>
      <c r="G11" s="10"/>
      <c r="H11" s="10"/>
    </row>
    <row r="12" spans="2:8" x14ac:dyDescent="0.2">
      <c r="B12" s="18" t="s">
        <v>12</v>
      </c>
      <c r="C12" s="19" t="s">
        <v>13</v>
      </c>
      <c r="D12" s="23">
        <f>SUM(D13:D14)</f>
        <v>540</v>
      </c>
      <c r="E12" s="24"/>
      <c r="F12" s="10"/>
      <c r="G12" s="10"/>
      <c r="H12" s="10"/>
    </row>
    <row r="13" spans="2:8" x14ac:dyDescent="0.2">
      <c r="B13" s="25" t="s">
        <v>14</v>
      </c>
      <c r="C13" s="26" t="s">
        <v>15</v>
      </c>
      <c r="D13" s="23">
        <v>435</v>
      </c>
      <c r="E13" s="10"/>
      <c r="F13" s="10"/>
      <c r="G13" s="10"/>
      <c r="H13" s="10"/>
    </row>
    <row r="14" spans="2:8" x14ac:dyDescent="0.2">
      <c r="B14" s="25" t="s">
        <v>16</v>
      </c>
      <c r="C14" s="19" t="s">
        <v>17</v>
      </c>
      <c r="D14" s="23">
        <v>105</v>
      </c>
      <c r="E14" s="10"/>
      <c r="F14" s="10"/>
      <c r="G14" s="10"/>
      <c r="H14" s="10"/>
    </row>
    <row r="15" spans="2:8" x14ac:dyDescent="0.2">
      <c r="B15" s="18" t="s">
        <v>18</v>
      </c>
      <c r="C15" s="19" t="s">
        <v>19</v>
      </c>
      <c r="D15" s="20">
        <v>10</v>
      </c>
      <c r="E15" s="10"/>
      <c r="F15" s="10"/>
      <c r="G15" s="10"/>
      <c r="H15" s="10"/>
    </row>
    <row r="16" spans="2:8" x14ac:dyDescent="0.2">
      <c r="B16" s="18" t="s">
        <v>20</v>
      </c>
      <c r="C16" s="19" t="s">
        <v>21</v>
      </c>
      <c r="D16" s="20">
        <f>SUM(D17:D18)</f>
        <v>180</v>
      </c>
      <c r="E16" s="10"/>
      <c r="F16" s="10"/>
      <c r="G16" s="10"/>
      <c r="H16" s="10"/>
    </row>
    <row r="17" spans="2:8" x14ac:dyDescent="0.2">
      <c r="B17" s="18" t="s">
        <v>22</v>
      </c>
      <c r="C17" s="19" t="s">
        <v>23</v>
      </c>
      <c r="D17" s="20">
        <v>7</v>
      </c>
      <c r="E17" s="10"/>
      <c r="F17" s="10"/>
      <c r="G17" s="10"/>
      <c r="H17" s="10"/>
    </row>
    <row r="18" spans="2:8" x14ac:dyDescent="0.2">
      <c r="B18" s="18" t="s">
        <v>24</v>
      </c>
      <c r="C18" s="19" t="s">
        <v>25</v>
      </c>
      <c r="D18" s="20">
        <v>173</v>
      </c>
      <c r="E18" s="10"/>
      <c r="F18" s="10"/>
      <c r="G18" s="10"/>
      <c r="H18" s="10"/>
    </row>
    <row r="19" spans="2:8" x14ac:dyDescent="0.2">
      <c r="B19" s="15" t="s">
        <v>26</v>
      </c>
      <c r="C19" s="16" t="s">
        <v>27</v>
      </c>
      <c r="D19" s="17">
        <f>D20</f>
        <v>46</v>
      </c>
      <c r="E19" s="10"/>
      <c r="F19" s="10"/>
      <c r="G19" s="10"/>
      <c r="H19" s="10"/>
    </row>
    <row r="20" spans="2:8" ht="13.5" customHeight="1" x14ac:dyDescent="0.2">
      <c r="B20" s="18" t="s">
        <v>28</v>
      </c>
      <c r="C20" s="19" t="s">
        <v>29</v>
      </c>
      <c r="D20" s="20">
        <v>46</v>
      </c>
      <c r="E20" s="10"/>
      <c r="F20" s="10"/>
      <c r="G20" s="10"/>
      <c r="H20" s="10"/>
    </row>
    <row r="21" spans="2:8" x14ac:dyDescent="0.2">
      <c r="B21" s="11" t="s">
        <v>30</v>
      </c>
      <c r="C21" s="12" t="s">
        <v>31</v>
      </c>
      <c r="D21" s="13">
        <f>SUM(D22+D25)</f>
        <v>15761.5</v>
      </c>
      <c r="E21" s="10"/>
      <c r="F21" s="10"/>
      <c r="G21" s="10"/>
      <c r="H21" s="10"/>
    </row>
    <row r="22" spans="2:8" x14ac:dyDescent="0.2">
      <c r="B22" s="15" t="s">
        <v>32</v>
      </c>
      <c r="C22" s="16" t="s">
        <v>33</v>
      </c>
      <c r="D22" s="27">
        <f>SUM(SUM(D23:D24))</f>
        <v>4871.3999999999996</v>
      </c>
      <c r="E22" s="10"/>
      <c r="F22" s="10"/>
      <c r="G22" s="10"/>
      <c r="H22" s="10"/>
    </row>
    <row r="23" spans="2:8" x14ac:dyDescent="0.2">
      <c r="B23" s="18" t="s">
        <v>34</v>
      </c>
      <c r="C23" s="19" t="s">
        <v>35</v>
      </c>
      <c r="D23" s="20">
        <v>117.4</v>
      </c>
      <c r="E23" s="10"/>
      <c r="F23" s="10"/>
      <c r="G23" s="10"/>
      <c r="H23" s="10"/>
    </row>
    <row r="24" spans="2:8" x14ac:dyDescent="0.2">
      <c r="B24" s="18" t="s">
        <v>36</v>
      </c>
      <c r="C24" s="19" t="s">
        <v>37</v>
      </c>
      <c r="D24" s="20">
        <v>4754</v>
      </c>
      <c r="E24" s="10"/>
      <c r="F24" s="10"/>
      <c r="G24" s="10"/>
      <c r="H24" s="10"/>
    </row>
    <row r="25" spans="2:8" x14ac:dyDescent="0.2">
      <c r="B25" s="15" t="s">
        <v>38</v>
      </c>
      <c r="C25" s="16" t="s">
        <v>39</v>
      </c>
      <c r="D25" s="17">
        <f>SUM(SUM(D26))</f>
        <v>10890.1</v>
      </c>
      <c r="E25" s="28"/>
      <c r="F25" s="29"/>
      <c r="G25" s="29"/>
      <c r="H25" s="29"/>
    </row>
    <row r="26" spans="2:8" ht="14.25" customHeight="1" x14ac:dyDescent="0.2">
      <c r="B26" s="18" t="s">
        <v>40</v>
      </c>
      <c r="C26" s="19" t="s">
        <v>41</v>
      </c>
      <c r="D26" s="20">
        <f>D27+D51+D52+D54+D55+D53</f>
        <v>10890.1</v>
      </c>
      <c r="E26" s="14"/>
      <c r="F26" s="10"/>
      <c r="G26" s="10"/>
      <c r="H26" s="10"/>
    </row>
    <row r="27" spans="2:8" x14ac:dyDescent="0.2">
      <c r="B27" s="30" t="s">
        <v>42</v>
      </c>
      <c r="C27" s="31" t="s">
        <v>43</v>
      </c>
      <c r="D27" s="32">
        <f>D28+D29+D30+D31+D32+D33+D34+D35+D36+D37+D38+D39+D40+D41+D42+D43+D44+D45+D46+D48+D50+D47+D49</f>
        <v>3411.4</v>
      </c>
      <c r="E27" s="14"/>
      <c r="F27" s="10"/>
      <c r="G27" s="10"/>
      <c r="H27" s="10"/>
    </row>
    <row r="28" spans="2:8" x14ac:dyDescent="0.2">
      <c r="B28" s="33" t="s">
        <v>44</v>
      </c>
      <c r="C28" s="19" t="s">
        <v>45</v>
      </c>
      <c r="D28" s="34">
        <v>0.1</v>
      </c>
      <c r="E28" s="10"/>
      <c r="F28" s="10"/>
      <c r="G28" s="10"/>
      <c r="H28" s="10"/>
    </row>
    <row r="29" spans="2:8" ht="12.75" customHeight="1" x14ac:dyDescent="0.2">
      <c r="B29" s="33" t="s">
        <v>46</v>
      </c>
      <c r="C29" s="19" t="s">
        <v>47</v>
      </c>
      <c r="D29" s="34">
        <v>15.6</v>
      </c>
      <c r="E29" s="69"/>
      <c r="F29" s="69"/>
      <c r="G29" s="10"/>
      <c r="H29" s="10"/>
    </row>
    <row r="30" spans="2:8" x14ac:dyDescent="0.2">
      <c r="B30" s="33" t="s">
        <v>48</v>
      </c>
      <c r="C30" s="19" t="s">
        <v>49</v>
      </c>
      <c r="D30" s="34">
        <v>25.4</v>
      </c>
      <c r="E30" s="10"/>
      <c r="F30" s="10"/>
      <c r="G30" s="10"/>
      <c r="H30" s="10"/>
    </row>
    <row r="31" spans="2:8" x14ac:dyDescent="0.2">
      <c r="B31" s="33" t="s">
        <v>50</v>
      </c>
      <c r="C31" s="19" t="s">
        <v>51</v>
      </c>
      <c r="D31" s="20">
        <v>82.2</v>
      </c>
      <c r="E31" s="14"/>
      <c r="F31" s="10"/>
      <c r="G31" s="10"/>
      <c r="H31" s="10"/>
    </row>
    <row r="32" spans="2:8" x14ac:dyDescent="0.2">
      <c r="B32" s="33" t="s">
        <v>52</v>
      </c>
      <c r="C32" s="19" t="s">
        <v>53</v>
      </c>
      <c r="D32" s="34">
        <v>7.8</v>
      </c>
      <c r="E32" s="14"/>
      <c r="F32" s="10"/>
      <c r="G32" s="10"/>
      <c r="H32" s="10"/>
    </row>
    <row r="33" spans="2:8" x14ac:dyDescent="0.2">
      <c r="B33" s="33" t="s">
        <v>54</v>
      </c>
      <c r="C33" s="19" t="s">
        <v>55</v>
      </c>
      <c r="D33" s="34">
        <v>0.60000000000000009</v>
      </c>
      <c r="E33" s="10"/>
      <c r="F33" s="10"/>
      <c r="G33" s="10"/>
      <c r="H33" s="10"/>
    </row>
    <row r="34" spans="2:8" ht="24" x14ac:dyDescent="0.2">
      <c r="B34" s="33" t="s">
        <v>56</v>
      </c>
      <c r="C34" s="19" t="s">
        <v>57</v>
      </c>
      <c r="D34" s="20">
        <v>11</v>
      </c>
      <c r="E34" s="10"/>
      <c r="F34" s="10"/>
      <c r="G34" s="10"/>
      <c r="H34" s="10"/>
    </row>
    <row r="35" spans="2:8" x14ac:dyDescent="0.2">
      <c r="B35" s="33" t="s">
        <v>58</v>
      </c>
      <c r="C35" s="19" t="s">
        <v>59</v>
      </c>
      <c r="D35" s="34">
        <v>0.60000000000000009</v>
      </c>
      <c r="E35" s="10"/>
      <c r="F35" s="10"/>
      <c r="G35" s="10"/>
      <c r="H35" s="10"/>
    </row>
    <row r="36" spans="2:8" x14ac:dyDescent="0.2">
      <c r="B36" s="33" t="s">
        <v>60</v>
      </c>
      <c r="C36" s="19" t="s">
        <v>61</v>
      </c>
      <c r="D36" s="20">
        <v>11.8</v>
      </c>
      <c r="E36" s="10"/>
      <c r="F36" s="10"/>
      <c r="G36" s="10"/>
      <c r="H36" s="10"/>
    </row>
    <row r="37" spans="2:8" x14ac:dyDescent="0.2">
      <c r="B37" s="33" t="s">
        <v>62</v>
      </c>
      <c r="C37" s="19" t="s">
        <v>63</v>
      </c>
      <c r="D37" s="20">
        <v>450</v>
      </c>
      <c r="E37" s="10"/>
      <c r="F37" s="10"/>
      <c r="G37" s="10"/>
      <c r="H37" s="10"/>
    </row>
    <row r="38" spans="2:8" x14ac:dyDescent="0.2">
      <c r="B38" s="33" t="s">
        <v>64</v>
      </c>
      <c r="C38" s="19" t="s">
        <v>65</v>
      </c>
      <c r="D38" s="20">
        <v>5.2</v>
      </c>
      <c r="E38" s="10"/>
      <c r="F38" s="10"/>
      <c r="G38" s="10"/>
      <c r="H38" s="10"/>
    </row>
    <row r="39" spans="2:8" x14ac:dyDescent="0.2">
      <c r="B39" s="33" t="s">
        <v>66</v>
      </c>
      <c r="C39" s="19" t="s">
        <v>67</v>
      </c>
      <c r="D39" s="34">
        <v>706.3</v>
      </c>
      <c r="E39" s="10"/>
      <c r="F39" s="10"/>
      <c r="G39" s="10"/>
      <c r="H39" s="10"/>
    </row>
    <row r="40" spans="2:8" ht="12" customHeight="1" x14ac:dyDescent="0.2">
      <c r="B40" s="33" t="s">
        <v>68</v>
      </c>
      <c r="C40" s="19" t="s">
        <v>69</v>
      </c>
      <c r="D40" s="20">
        <v>24.4</v>
      </c>
      <c r="E40" s="10"/>
      <c r="F40" s="10"/>
      <c r="G40" s="10"/>
      <c r="H40" s="10"/>
    </row>
    <row r="41" spans="2:8" x14ac:dyDescent="0.2">
      <c r="B41" s="33" t="s">
        <v>70</v>
      </c>
      <c r="C41" s="19" t="s">
        <v>71</v>
      </c>
      <c r="D41" s="34">
        <v>439.1</v>
      </c>
      <c r="E41" s="10"/>
      <c r="F41" s="10"/>
      <c r="G41" s="10"/>
      <c r="H41" s="10"/>
    </row>
    <row r="42" spans="2:8" x14ac:dyDescent="0.2">
      <c r="B42" s="33" t="s">
        <v>72</v>
      </c>
      <c r="C42" s="19" t="s">
        <v>73</v>
      </c>
      <c r="D42" s="20">
        <v>775.9</v>
      </c>
      <c r="E42" s="10"/>
      <c r="F42" s="10"/>
      <c r="G42" s="10"/>
      <c r="H42" s="10"/>
    </row>
    <row r="43" spans="2:8" x14ac:dyDescent="0.2">
      <c r="B43" s="33" t="s">
        <v>74</v>
      </c>
      <c r="C43" s="19" t="s">
        <v>75</v>
      </c>
      <c r="D43" s="20">
        <v>211</v>
      </c>
      <c r="E43" s="10"/>
      <c r="F43" s="10"/>
      <c r="G43" s="10"/>
      <c r="H43" s="10"/>
    </row>
    <row r="44" spans="2:8" x14ac:dyDescent="0.2">
      <c r="B44" s="33" t="s">
        <v>76</v>
      </c>
      <c r="C44" s="19" t="s">
        <v>77</v>
      </c>
      <c r="D44" s="34">
        <v>21.8</v>
      </c>
      <c r="E44" s="10"/>
      <c r="F44" s="10"/>
      <c r="G44" s="10"/>
      <c r="H44" s="10"/>
    </row>
    <row r="45" spans="2:8" x14ac:dyDescent="0.2">
      <c r="B45" s="33" t="s">
        <v>78</v>
      </c>
      <c r="C45" s="19" t="s">
        <v>79</v>
      </c>
      <c r="D45" s="20">
        <v>9</v>
      </c>
      <c r="E45" s="10"/>
      <c r="F45" s="10"/>
      <c r="G45" s="10"/>
      <c r="H45" s="10"/>
    </row>
    <row r="46" spans="2:8" x14ac:dyDescent="0.2">
      <c r="B46" s="33" t="s">
        <v>80</v>
      </c>
      <c r="C46" s="19" t="s">
        <v>81</v>
      </c>
      <c r="D46" s="20">
        <v>8.1</v>
      </c>
      <c r="E46" s="10"/>
      <c r="F46" s="10"/>
      <c r="G46" s="10"/>
      <c r="H46" s="10"/>
    </row>
    <row r="47" spans="2:8" x14ac:dyDescent="0.2">
      <c r="B47" s="33" t="s">
        <v>82</v>
      </c>
      <c r="C47" s="19" t="s">
        <v>83</v>
      </c>
      <c r="D47" s="20">
        <v>210.8</v>
      </c>
      <c r="E47" s="10"/>
      <c r="F47" s="10"/>
      <c r="G47" s="10"/>
      <c r="H47" s="10"/>
    </row>
    <row r="48" spans="2:8" x14ac:dyDescent="0.2">
      <c r="B48" s="33" t="s">
        <v>84</v>
      </c>
      <c r="C48" s="19" t="s">
        <v>85</v>
      </c>
      <c r="D48" s="34">
        <v>110.5</v>
      </c>
      <c r="E48" s="10"/>
      <c r="F48" s="10"/>
      <c r="G48" s="10"/>
      <c r="H48" s="10"/>
    </row>
    <row r="49" spans="2:8" x14ac:dyDescent="0.2">
      <c r="B49" s="33" t="s">
        <v>86</v>
      </c>
      <c r="C49" s="35" t="s">
        <v>87</v>
      </c>
      <c r="D49" s="34">
        <v>46.6</v>
      </c>
      <c r="E49" s="10"/>
      <c r="F49" s="10"/>
      <c r="G49" s="10"/>
      <c r="H49" s="10"/>
    </row>
    <row r="50" spans="2:8" x14ac:dyDescent="0.2">
      <c r="B50" s="33" t="s">
        <v>88</v>
      </c>
      <c r="C50" s="19" t="s">
        <v>89</v>
      </c>
      <c r="D50" s="34">
        <v>237.6</v>
      </c>
      <c r="E50" s="10"/>
      <c r="F50" s="10"/>
      <c r="G50" s="10"/>
      <c r="H50" s="10"/>
    </row>
    <row r="51" spans="2:8" x14ac:dyDescent="0.2">
      <c r="B51" s="30" t="s">
        <v>90</v>
      </c>
      <c r="C51" s="31" t="s">
        <v>91</v>
      </c>
      <c r="D51" s="32">
        <v>6825.2</v>
      </c>
      <c r="E51" s="10"/>
      <c r="F51" s="10"/>
      <c r="G51" s="10"/>
      <c r="H51" s="10"/>
    </row>
    <row r="52" spans="2:8" x14ac:dyDescent="0.2">
      <c r="B52" s="30" t="s">
        <v>92</v>
      </c>
      <c r="C52" s="31" t="s">
        <v>93</v>
      </c>
      <c r="D52" s="32">
        <v>204</v>
      </c>
      <c r="E52" s="10"/>
      <c r="F52" s="10"/>
      <c r="G52" s="10"/>
      <c r="H52" s="10"/>
    </row>
    <row r="53" spans="2:8" x14ac:dyDescent="0.2">
      <c r="B53" s="30" t="s">
        <v>94</v>
      </c>
      <c r="C53" s="31" t="s">
        <v>95</v>
      </c>
      <c r="D53" s="32">
        <v>34</v>
      </c>
      <c r="E53" s="10"/>
      <c r="F53" s="10"/>
      <c r="G53" s="10"/>
      <c r="H53" s="10"/>
    </row>
    <row r="54" spans="2:8" x14ac:dyDescent="0.2">
      <c r="B54" s="30" t="s">
        <v>96</v>
      </c>
      <c r="C54" s="31" t="s">
        <v>97</v>
      </c>
      <c r="D54" s="36">
        <v>402.3</v>
      </c>
      <c r="E54" s="10"/>
      <c r="F54" s="10"/>
      <c r="G54" s="10"/>
      <c r="H54" s="10"/>
    </row>
    <row r="55" spans="2:8" ht="14.25" customHeight="1" x14ac:dyDescent="0.2">
      <c r="B55" s="37" t="s">
        <v>98</v>
      </c>
      <c r="C55" s="38" t="s">
        <v>99</v>
      </c>
      <c r="D55" s="32">
        <v>13.2</v>
      </c>
      <c r="E55" s="14"/>
      <c r="F55" s="10"/>
      <c r="G55" s="10"/>
      <c r="H55" s="10"/>
    </row>
    <row r="56" spans="2:8" x14ac:dyDescent="0.2">
      <c r="B56" s="11" t="s">
        <v>100</v>
      </c>
      <c r="C56" s="12" t="s">
        <v>101</v>
      </c>
      <c r="D56" s="13">
        <f>D57+D63+D67+D71+D72</f>
        <v>1562.2</v>
      </c>
      <c r="E56" s="14"/>
      <c r="F56" s="10"/>
      <c r="G56" s="10"/>
      <c r="H56" s="10"/>
    </row>
    <row r="57" spans="2:8" ht="14.25" customHeight="1" x14ac:dyDescent="0.2">
      <c r="B57" s="39" t="s">
        <v>102</v>
      </c>
      <c r="C57" s="40" t="s">
        <v>103</v>
      </c>
      <c r="D57" s="17">
        <f>D58+D59+D60</f>
        <v>216</v>
      </c>
      <c r="E57" s="14"/>
      <c r="F57" s="10"/>
      <c r="G57" s="10"/>
      <c r="H57" s="10"/>
    </row>
    <row r="58" spans="2:8" ht="14.25" customHeight="1" x14ac:dyDescent="0.2">
      <c r="B58" s="41" t="s">
        <v>104</v>
      </c>
      <c r="C58" s="42" t="s">
        <v>105</v>
      </c>
      <c r="D58" s="20">
        <v>55</v>
      </c>
      <c r="E58" s="43"/>
      <c r="F58" s="10"/>
      <c r="G58" s="10"/>
      <c r="H58" s="10"/>
    </row>
    <row r="59" spans="2:8" x14ac:dyDescent="0.2">
      <c r="B59" s="41" t="s">
        <v>106</v>
      </c>
      <c r="C59" s="42" t="s">
        <v>107</v>
      </c>
      <c r="D59" s="20">
        <v>61</v>
      </c>
      <c r="E59" s="14"/>
      <c r="F59" s="10"/>
      <c r="G59" s="10"/>
      <c r="H59" s="10"/>
    </row>
    <row r="60" spans="2:8" x14ac:dyDescent="0.2">
      <c r="B60" s="41" t="s">
        <v>108</v>
      </c>
      <c r="C60" s="42" t="s">
        <v>109</v>
      </c>
      <c r="D60" s="20">
        <f>SUM(D61,D62)</f>
        <v>100</v>
      </c>
      <c r="E60" s="14"/>
      <c r="F60" s="10"/>
      <c r="G60" s="10"/>
      <c r="H60" s="10"/>
    </row>
    <row r="61" spans="2:8" ht="15" customHeight="1" x14ac:dyDescent="0.2">
      <c r="B61" s="41" t="s">
        <v>110</v>
      </c>
      <c r="C61" s="42" t="s">
        <v>111</v>
      </c>
      <c r="D61" s="20">
        <v>35</v>
      </c>
      <c r="E61" s="14"/>
      <c r="F61" s="10"/>
      <c r="G61" s="10"/>
      <c r="H61" s="10"/>
    </row>
    <row r="62" spans="2:8" ht="14.25" customHeight="1" x14ac:dyDescent="0.2">
      <c r="B62" s="41" t="s">
        <v>112</v>
      </c>
      <c r="C62" s="42" t="s">
        <v>113</v>
      </c>
      <c r="D62" s="20">
        <v>65</v>
      </c>
      <c r="E62" s="14"/>
      <c r="F62" s="10"/>
      <c r="G62" s="10"/>
      <c r="H62" s="10"/>
    </row>
    <row r="63" spans="2:8" x14ac:dyDescent="0.2">
      <c r="B63" s="39" t="s">
        <v>114</v>
      </c>
      <c r="C63" s="40" t="s">
        <v>115</v>
      </c>
      <c r="D63" s="17">
        <f>D64+D66+D65</f>
        <v>608</v>
      </c>
      <c r="E63" s="14"/>
      <c r="F63" s="10"/>
      <c r="G63" s="10"/>
      <c r="H63" s="10"/>
    </row>
    <row r="64" spans="2:8" ht="15.75" customHeight="1" x14ac:dyDescent="0.2">
      <c r="B64" s="18" t="s">
        <v>116</v>
      </c>
      <c r="C64" s="19" t="s">
        <v>117</v>
      </c>
      <c r="D64" s="20">
        <v>135.9</v>
      </c>
      <c r="E64" s="10"/>
      <c r="F64" s="10"/>
      <c r="G64" s="10"/>
      <c r="H64" s="10"/>
    </row>
    <row r="65" spans="2:8" ht="15.75" customHeight="1" x14ac:dyDescent="0.2">
      <c r="B65" s="18" t="s">
        <v>118</v>
      </c>
      <c r="C65" s="19" t="s">
        <v>119</v>
      </c>
      <c r="D65" s="20">
        <v>82.4</v>
      </c>
      <c r="E65" s="10"/>
      <c r="F65" s="10"/>
      <c r="G65" s="10"/>
      <c r="H65" s="10"/>
    </row>
    <row r="66" spans="2:8" ht="14.25" customHeight="1" x14ac:dyDescent="0.2">
      <c r="B66" s="18" t="s">
        <v>120</v>
      </c>
      <c r="C66" s="19" t="s">
        <v>121</v>
      </c>
      <c r="D66" s="20">
        <v>389.7</v>
      </c>
      <c r="E66" s="10"/>
      <c r="F66" s="10"/>
      <c r="G66" s="10"/>
      <c r="H66" s="10"/>
    </row>
    <row r="67" spans="2:8" ht="14.25" customHeight="1" x14ac:dyDescent="0.2">
      <c r="B67" s="15" t="s">
        <v>122</v>
      </c>
      <c r="C67" s="16" t="s">
        <v>123</v>
      </c>
      <c r="D67" s="17">
        <f>SUM(D68,D69)</f>
        <v>737.2</v>
      </c>
      <c r="E67" s="10"/>
      <c r="F67" s="10"/>
      <c r="G67" s="10"/>
      <c r="H67" s="10"/>
    </row>
    <row r="68" spans="2:8" ht="14.25" customHeight="1" x14ac:dyDescent="0.2">
      <c r="B68" s="18" t="s">
        <v>124</v>
      </c>
      <c r="C68" s="19" t="s">
        <v>125</v>
      </c>
      <c r="D68" s="20">
        <v>46</v>
      </c>
      <c r="E68" s="10"/>
      <c r="F68" s="10"/>
      <c r="G68" s="10"/>
      <c r="H68" s="10"/>
    </row>
    <row r="69" spans="2:8" ht="14.25" customHeight="1" x14ac:dyDescent="0.2">
      <c r="B69" s="18" t="s">
        <v>126</v>
      </c>
      <c r="C69" s="19" t="s">
        <v>127</v>
      </c>
      <c r="D69" s="20">
        <v>691.2</v>
      </c>
      <c r="E69" s="10"/>
      <c r="F69" s="10"/>
      <c r="G69" s="10"/>
      <c r="H69" s="10"/>
    </row>
    <row r="70" spans="2:8" ht="14.25" customHeight="1" x14ac:dyDescent="0.2">
      <c r="B70" s="18"/>
      <c r="C70" s="19" t="s">
        <v>128</v>
      </c>
      <c r="D70" s="20">
        <v>680</v>
      </c>
      <c r="E70" s="10"/>
      <c r="F70" s="10"/>
      <c r="G70" s="10"/>
      <c r="H70" s="10"/>
    </row>
    <row r="71" spans="2:8" x14ac:dyDescent="0.2">
      <c r="B71" s="15" t="s">
        <v>129</v>
      </c>
      <c r="C71" s="16" t="s">
        <v>130</v>
      </c>
      <c r="D71" s="17">
        <v>1</v>
      </c>
      <c r="E71" s="10"/>
      <c r="F71" s="10"/>
      <c r="G71" s="10"/>
      <c r="H71" s="10"/>
    </row>
    <row r="72" spans="2:8" ht="15.75" customHeight="1" x14ac:dyDescent="0.2">
      <c r="B72" s="15" t="s">
        <v>131</v>
      </c>
      <c r="C72" s="16" t="s">
        <v>132</v>
      </c>
      <c r="D72" s="17">
        <v>0</v>
      </c>
      <c r="E72" s="10"/>
      <c r="F72" s="10"/>
      <c r="G72" s="10"/>
      <c r="H72" s="10"/>
    </row>
    <row r="73" spans="2:8" ht="15" customHeight="1" x14ac:dyDescent="0.2">
      <c r="B73" s="11" t="s">
        <v>133</v>
      </c>
      <c r="C73" s="44" t="s">
        <v>134</v>
      </c>
      <c r="D73" s="13">
        <f>D74</f>
        <v>24</v>
      </c>
      <c r="E73" s="45"/>
      <c r="F73" s="10"/>
      <c r="G73" s="10"/>
      <c r="H73" s="10"/>
    </row>
    <row r="74" spans="2:8" x14ac:dyDescent="0.2">
      <c r="B74" s="15" t="s">
        <v>135</v>
      </c>
      <c r="C74" s="46" t="s">
        <v>136</v>
      </c>
      <c r="D74" s="27">
        <f>D75+D76</f>
        <v>24</v>
      </c>
      <c r="E74" s="47"/>
      <c r="F74" s="10"/>
      <c r="G74" s="10"/>
      <c r="H74" s="10"/>
    </row>
    <row r="75" spans="2:8" x14ac:dyDescent="0.2">
      <c r="B75" s="18" t="s">
        <v>137</v>
      </c>
      <c r="C75" s="48" t="s">
        <v>138</v>
      </c>
      <c r="D75" s="49">
        <v>1</v>
      </c>
      <c r="E75" s="47"/>
      <c r="F75" s="10"/>
      <c r="G75" s="10"/>
      <c r="H75" s="10"/>
    </row>
    <row r="76" spans="2:8" x14ac:dyDescent="0.2">
      <c r="B76" s="50" t="s">
        <v>139</v>
      </c>
      <c r="C76" s="51" t="s">
        <v>140</v>
      </c>
      <c r="D76" s="52">
        <v>23</v>
      </c>
    </row>
    <row r="77" spans="2:8" x14ac:dyDescent="0.2">
      <c r="B77" s="53"/>
      <c r="C77" s="54" t="s">
        <v>141</v>
      </c>
      <c r="D77" s="55">
        <f>D8+D21+D56+D73</f>
        <v>36549.699999999997</v>
      </c>
    </row>
    <row r="78" spans="2:8" x14ac:dyDescent="0.2">
      <c r="B78" s="53"/>
      <c r="C78" s="56" t="s">
        <v>142</v>
      </c>
      <c r="D78" s="55"/>
    </row>
    <row r="79" spans="2:8" x14ac:dyDescent="0.2">
      <c r="B79" s="57" t="s">
        <v>143</v>
      </c>
      <c r="C79" s="58" t="s">
        <v>144</v>
      </c>
      <c r="D79" s="59">
        <v>80.099999999999994</v>
      </c>
    </row>
    <row r="80" spans="2:8" x14ac:dyDescent="0.2">
      <c r="B80" s="50" t="s">
        <v>145</v>
      </c>
      <c r="C80" s="58" t="s">
        <v>146</v>
      </c>
      <c r="D80" s="20">
        <v>14.5</v>
      </c>
    </row>
    <row r="81" spans="2:4" x14ac:dyDescent="0.2">
      <c r="B81" s="50" t="s">
        <v>147</v>
      </c>
      <c r="C81" s="51" t="s">
        <v>148</v>
      </c>
      <c r="D81" s="20">
        <v>205.2</v>
      </c>
    </row>
    <row r="82" spans="2:4" x14ac:dyDescent="0.2">
      <c r="B82" s="60" t="s">
        <v>149</v>
      </c>
      <c r="C82" s="61" t="s">
        <v>150</v>
      </c>
      <c r="D82" s="62">
        <v>1428.5</v>
      </c>
    </row>
    <row r="83" spans="2:4" x14ac:dyDescent="0.2">
      <c r="B83" s="53"/>
      <c r="C83" s="56" t="s">
        <v>151</v>
      </c>
      <c r="D83" s="63">
        <f>SUM(D79:D82)</f>
        <v>1728.3</v>
      </c>
    </row>
    <row r="84" spans="2:4" ht="16.5" customHeight="1" x14ac:dyDescent="0.2">
      <c r="B84" s="64"/>
      <c r="C84" s="54" t="s">
        <v>152</v>
      </c>
      <c r="D84" s="65">
        <f>D77+D83</f>
        <v>38278</v>
      </c>
    </row>
    <row r="86" spans="2:4" x14ac:dyDescent="0.2">
      <c r="C86" s="66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2019-02-20T10:35:11Z</cp:lastPrinted>
  <dcterms:created xsi:type="dcterms:W3CDTF">2019-02-14T11:37:44Z</dcterms:created>
  <dcterms:modified xsi:type="dcterms:W3CDTF">2019-02-20T10:35:12Z</dcterms:modified>
</cp:coreProperties>
</file>