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12-20\"/>
    </mc:Choice>
  </mc:AlternateContent>
  <xr:revisionPtr revIDLastSave="0" documentId="13_ncr:1_{CC7CBAB4-83DA-43A2-952A-3A2A8E531E5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81029" iterateDelta="1E-4"/>
</workbook>
</file>

<file path=xl/calcChain.xml><?xml version="1.0" encoding="utf-8"?>
<calcChain xmlns="http://schemas.openxmlformats.org/spreadsheetml/2006/main">
  <c r="D25" i="2" l="1"/>
  <c r="D26" i="2" l="1"/>
  <c r="D24" i="2" s="1"/>
  <c r="D89" i="2" l="1"/>
  <c r="D80" i="2"/>
  <c r="D79" i="2" s="1"/>
  <c r="D73" i="2"/>
  <c r="D69" i="2"/>
  <c r="D66" i="2"/>
  <c r="D63" i="2" s="1"/>
  <c r="D21" i="2"/>
  <c r="D18" i="2"/>
  <c r="D15" i="2"/>
  <c r="D11" i="2"/>
  <c r="D8" i="2"/>
  <c r="D10" i="2" l="1"/>
  <c r="D7" i="2" s="1"/>
  <c r="D62" i="2"/>
  <c r="D20" i="2"/>
  <c r="D83" i="2" l="1"/>
  <c r="D90" i="2" s="1"/>
</calcChain>
</file>

<file path=xl/sharedStrings.xml><?xml version="1.0" encoding="utf-8"?>
<sst xmlns="http://schemas.openxmlformats.org/spreadsheetml/2006/main" count="168" uniqueCount="168">
  <si>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</si>
  <si>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</si>
  <si>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</si>
  <si>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</si>
  <si>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</si>
  <si>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</si>
  <si>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</si>
  <si>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</si>
  <si>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</si>
  <si>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</si>
  <si>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</si>
  <si>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</si>
  <si>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</si>
  <si>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</si>
  <si>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</si>
  <si>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</si>
  <si>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</si>
  <si>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</si>
  <si>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</si>
  <si>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</si>
  <si>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</si>
  <si>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</si>
  <si>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</si>
  <si>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</si>
  <si>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</si>
  <si>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</si>
  <si>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</si>
  <si>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</si>
  <si>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</si>
  <si>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</si>
  <si>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</si>
  <si>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</si>
  <si>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</si>
  <si>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</si>
  <si>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</si>
  <si>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</si>
  <si>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</si>
  <si>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</si>
  <si>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</si>
  <si>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</si>
  <si>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</si>
  <si>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</si>
  <si>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</si>
  <si>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</si>
  <si>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</si>
  <si>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</si>
  <si>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</si>
  <si>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</si>
  <si>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</si>
  <si>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</si>
  <si>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</si>
  <si>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</si>
  <si>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</si>
  <si>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</si>
  <si>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</si>
  <si>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</si>
  <si>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</si>
  <si>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</si>
  <si>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</si>
  <si>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</si>
  <si>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</si>
  <si>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</si>
  <si>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</si>
  <si>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</si>
  <si>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</si>
  <si>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</si>
  <si>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</si>
  <si>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</si>
  <si>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</si>
  <si>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</si>
  <si>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</si>
  <si>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</si>
  <si>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</si>
  <si>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</si>
  <si>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</si>
  <si>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</si>
  <si>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</si>
  <si>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</si>
  <si>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</si>
  <si>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</si>
  <si>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</si>
  <si>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</si>
  <si>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</si>
  <si>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</si>
  <si>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</si>
  <si>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</si>
  <si>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</si>
  <si>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</si>
  <si>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</si>
  <si>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</si>
  <si>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</si>
  <si>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</si>
  <si>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</si>
  <si>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</si>
  <si>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</si>
  <si>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</si>
  <si>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</si>
  <si>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</si>
  <si>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</si>
  <si>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</si>
  <si>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</si>
  <si>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</si>
  <si>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</si>
  <si>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</si>
  <si>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</si>
  <si>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</si>
  <si>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</si>
  <si>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</si>
  <si>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</si>
  <si>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</si>
  <si>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</si>
  <si>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</si>
  <si>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</si>
  <si>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</si>
  <si>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</si>
  <si>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</si>
  <si>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</si>
  <si>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</si>
  <si>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</si>
  <si>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</si>
  <si>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</si>
  <si>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</si>
  <si>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</si>
  <si>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</si>
  <si>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</si>
  <si>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</si>
  <si>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</si>
  <si>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</si>
  <si>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</si>
  <si>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</si>
  <si>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</si>
  <si>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</si>
  <si>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</si>
  <si>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</si>
  <si>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</si>
  <si>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</si>
  <si>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</si>
  <si>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</si>
  <si>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</si>
  <si>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</si>
  <si>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</si>
  <si>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</si>
  <si>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</si>
  <si>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</si>
  <si>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</si>
  <si>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</si>
  <si>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</si>
  <si>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</si>
  <si>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</si>
  <si>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</si>
  <si>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</si>
  <si>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</si>
  <si>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</si>
  <si>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</si>
  <si>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</si>
  <si>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</si>
  <si>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</si>
  <si>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</si>
  <si>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>2.2.1.11.</t>
  </si>
  <si>
    <t>2.2.1.12.</t>
  </si>
  <si>
    <t>2.2.1.13.</t>
  </si>
  <si>
    <t>Valstybės lėšos aplinkos teršimo šalinimas – kineskopų stiklo dūžio atliekų sutvarkymas</t>
  </si>
  <si>
    <t>Valstybės lėšos vandens transporto nuleidimo vietos Liberiškio tvenkinyje įrengimas</t>
  </si>
  <si>
    <t>Valstybės lėšos vandens transporto nuleidimo vietos Juodžio ežere įrengimas</t>
  </si>
  <si>
    <t>2.2.1.14.</t>
  </si>
  <si>
    <t>Valstybės lėšos mokytotų darbo užmokesčiui, dirbančių neformaliojo švietimo įstaigose</t>
  </si>
  <si>
    <t>Projektams vykdyti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</si>
  <si>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2018-12-20 sprendimu Nr. T-227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</si>
</sst>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/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tabSelected="1" zoomScaleNormal="100" workbookViewId="0">
      <selection activeCell="C1" sqref="C1:D1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2" t="s">
        <v>167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3" t="s">
        <v>78</v>
      </c>
      <c r="C3" s="64"/>
      <c r="D3" s="64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127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90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91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92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93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94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89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15902.800000000001</v>
      </c>
      <c r="E20" s="5"/>
      <c r="F20" s="5"/>
      <c r="G20" s="5"/>
      <c r="H20" s="5"/>
    </row>
    <row r="21" spans="2:8" x14ac:dyDescent="0.2">
      <c r="B21" s="10" t="s">
        <v>95</v>
      </c>
      <c r="C21" s="11" t="s">
        <v>48</v>
      </c>
      <c r="D21" s="47">
        <f>SUM(SUM(D22:D23))</f>
        <v>3655</v>
      </c>
      <c r="E21" s="5"/>
      <c r="F21" s="5"/>
      <c r="G21" s="5"/>
      <c r="H21" s="5"/>
    </row>
    <row r="22" spans="2:8" x14ac:dyDescent="0.2">
      <c r="B22" s="12" t="s">
        <v>96</v>
      </c>
      <c r="C22" s="13" t="s">
        <v>132</v>
      </c>
      <c r="D22" s="38">
        <v>100.7</v>
      </c>
      <c r="E22" s="5"/>
      <c r="F22" s="5"/>
      <c r="G22" s="5"/>
      <c r="H22" s="5"/>
    </row>
    <row r="23" spans="2:8" x14ac:dyDescent="0.2">
      <c r="B23" s="12" t="s">
        <v>97</v>
      </c>
      <c r="C23" s="13" t="s">
        <v>166</v>
      </c>
      <c r="D23" s="38">
        <v>3554.3</v>
      </c>
      <c r="E23" s="5"/>
      <c r="F23" s="5"/>
      <c r="G23" s="5"/>
      <c r="H23" s="5"/>
    </row>
    <row r="24" spans="2:8" x14ac:dyDescent="0.2">
      <c r="B24" s="10" t="s">
        <v>98</v>
      </c>
      <c r="C24" s="11" t="s">
        <v>49</v>
      </c>
      <c r="D24" s="47">
        <f>SUM(SUM(D25))</f>
        <v>12247.800000000001</v>
      </c>
      <c r="E24" s="8"/>
      <c r="F24" s="9"/>
      <c r="G24" s="9"/>
      <c r="H24" s="9"/>
    </row>
    <row r="25" spans="2:8" ht="14.25" customHeight="1" x14ac:dyDescent="0.2">
      <c r="B25" s="12" t="s">
        <v>99</v>
      </c>
      <c r="C25" s="13" t="s">
        <v>83</v>
      </c>
      <c r="D25" s="38">
        <f>D26+D49+D50+D51+D52+D53+D54+D56+D57+D58+D59+D60+D55+D61</f>
        <v>12247.800000000001</v>
      </c>
      <c r="E25" s="6"/>
      <c r="F25" s="5"/>
      <c r="G25" s="5"/>
      <c r="H25" s="5"/>
    </row>
    <row r="26" spans="2:8" x14ac:dyDescent="0.2">
      <c r="B26" s="24" t="s">
        <v>100</v>
      </c>
      <c r="C26" s="25" t="s">
        <v>50</v>
      </c>
      <c r="D26" s="49">
        <f>D27+D28+D29+D30+D31+D32+D33+D34+D35+D36+D37+D38+D39+D40+D41+D42+D43+D44+D45+D47+D48+D46</f>
        <v>3100.2999999999993</v>
      </c>
      <c r="E26" s="6"/>
      <c r="F26" s="5"/>
      <c r="G26" s="5"/>
      <c r="H26" s="5"/>
    </row>
    <row r="27" spans="2:8" x14ac:dyDescent="0.2">
      <c r="B27" s="57" t="s">
        <v>133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134</v>
      </c>
      <c r="C28" s="13" t="s">
        <v>16</v>
      </c>
      <c r="D28" s="29">
        <v>13.7</v>
      </c>
      <c r="E28" s="65"/>
      <c r="F28" s="66"/>
      <c r="G28" s="5"/>
      <c r="H28" s="5"/>
    </row>
    <row r="29" spans="2:8" x14ac:dyDescent="0.2">
      <c r="B29" s="57" t="s">
        <v>135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136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137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138</v>
      </c>
      <c r="C32" s="13" t="s">
        <v>157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139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140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141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142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143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144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145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146</v>
      </c>
      <c r="C40" s="13" t="s">
        <v>25</v>
      </c>
      <c r="D40" s="29">
        <v>326.39999999999998</v>
      </c>
      <c r="E40" s="5"/>
      <c r="F40" s="5"/>
      <c r="G40" s="5"/>
      <c r="H40" s="5"/>
    </row>
    <row r="41" spans="2:8" x14ac:dyDescent="0.2">
      <c r="B41" s="57" t="s">
        <v>147</v>
      </c>
      <c r="C41" s="13" t="s">
        <v>26</v>
      </c>
      <c r="D41" s="38">
        <v>805.2</v>
      </c>
      <c r="E41" s="5"/>
      <c r="F41" s="5"/>
      <c r="G41" s="5"/>
      <c r="H41" s="5"/>
    </row>
    <row r="42" spans="2:8" x14ac:dyDescent="0.2">
      <c r="B42" s="57" t="s">
        <v>148</v>
      </c>
      <c r="C42" s="13" t="s">
        <v>27</v>
      </c>
      <c r="D42" s="38">
        <v>176.1</v>
      </c>
      <c r="E42" s="5"/>
      <c r="F42" s="5"/>
      <c r="G42" s="5"/>
      <c r="H42" s="5"/>
    </row>
    <row r="43" spans="2:8" x14ac:dyDescent="0.2">
      <c r="B43" s="57" t="s">
        <v>149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150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151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152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153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154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101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102</v>
      </c>
      <c r="C50" s="25" t="s">
        <v>155</v>
      </c>
      <c r="D50" s="49">
        <v>198</v>
      </c>
      <c r="E50" s="5"/>
      <c r="F50" s="5"/>
      <c r="G50" s="5"/>
      <c r="H50" s="5"/>
    </row>
    <row r="51" spans="2:8" x14ac:dyDescent="0.2">
      <c r="B51" s="24" t="s">
        <v>103</v>
      </c>
      <c r="C51" s="25" t="s">
        <v>156</v>
      </c>
      <c r="D51" s="49">
        <v>362</v>
      </c>
      <c r="E51" s="5"/>
      <c r="F51" s="5"/>
      <c r="G51" s="5"/>
      <c r="H51" s="5"/>
    </row>
    <row r="52" spans="2:8" x14ac:dyDescent="0.2">
      <c r="B52" s="24" t="s">
        <v>104</v>
      </c>
      <c r="C52" s="25" t="s">
        <v>84</v>
      </c>
      <c r="D52" s="50">
        <v>219.4</v>
      </c>
      <c r="E52" s="5"/>
      <c r="F52" s="5"/>
      <c r="G52" s="5"/>
      <c r="H52" s="5"/>
    </row>
    <row r="53" spans="2:8" ht="15" customHeight="1" x14ac:dyDescent="0.2">
      <c r="B53" s="24" t="s">
        <v>105</v>
      </c>
      <c r="C53" s="25" t="s">
        <v>85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106</v>
      </c>
      <c r="C54" s="27" t="s">
        <v>86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107</v>
      </c>
      <c r="C55" s="27" t="s">
        <v>165</v>
      </c>
      <c r="D55" s="51">
        <v>4.5</v>
      </c>
      <c r="E55" s="6"/>
      <c r="F55" s="5"/>
      <c r="G55" s="5"/>
      <c r="H55" s="5"/>
    </row>
    <row r="56" spans="2:8" ht="14.25" customHeight="1" x14ac:dyDescent="0.2">
      <c r="B56" s="26" t="s">
        <v>108</v>
      </c>
      <c r="C56" s="25" t="s">
        <v>87</v>
      </c>
      <c r="D56" s="51">
        <v>19.600000000000001</v>
      </c>
      <c r="E56" s="6"/>
      <c r="F56" s="5"/>
      <c r="G56" s="5"/>
      <c r="H56" s="5"/>
    </row>
    <row r="57" spans="2:8" ht="14.25" customHeight="1" x14ac:dyDescent="0.2">
      <c r="B57" s="26" t="s">
        <v>109</v>
      </c>
      <c r="C57" s="25" t="s">
        <v>88</v>
      </c>
      <c r="D57" s="51">
        <v>1472.4</v>
      </c>
      <c r="E57" s="6"/>
      <c r="F57" s="5"/>
      <c r="G57" s="5"/>
      <c r="H57" s="5"/>
    </row>
    <row r="58" spans="2:8" ht="14.25" customHeight="1" x14ac:dyDescent="0.2">
      <c r="B58" s="26" t="s">
        <v>158</v>
      </c>
      <c r="C58" s="25" t="s">
        <v>38</v>
      </c>
      <c r="D58" s="51">
        <v>364.7</v>
      </c>
      <c r="E58" s="6"/>
      <c r="F58" s="5"/>
      <c r="G58" s="5"/>
      <c r="H58" s="5"/>
    </row>
    <row r="59" spans="2:8" ht="14.25" customHeight="1" x14ac:dyDescent="0.2">
      <c r="B59" s="26" t="s">
        <v>159</v>
      </c>
      <c r="C59" s="25" t="s">
        <v>161</v>
      </c>
      <c r="D59" s="51">
        <v>6.6</v>
      </c>
      <c r="E59" s="6"/>
      <c r="F59" s="5"/>
      <c r="G59" s="5"/>
      <c r="H59" s="5"/>
    </row>
    <row r="60" spans="2:8" ht="14.25" customHeight="1" x14ac:dyDescent="0.2">
      <c r="B60" s="26" t="s">
        <v>160</v>
      </c>
      <c r="C60" s="25" t="s">
        <v>162</v>
      </c>
      <c r="D60" s="51">
        <v>9.9</v>
      </c>
      <c r="E60" s="6"/>
      <c r="F60" s="5"/>
      <c r="G60" s="5"/>
      <c r="H60" s="5"/>
    </row>
    <row r="61" spans="2:8" ht="14.25" customHeight="1" x14ac:dyDescent="0.2">
      <c r="B61" s="26" t="s">
        <v>164</v>
      </c>
      <c r="C61" s="25" t="s">
        <v>163</v>
      </c>
      <c r="D61" s="51">
        <v>11.1</v>
      </c>
      <c r="E61" s="6"/>
      <c r="F61" s="5"/>
      <c r="G61" s="5"/>
      <c r="H61" s="5"/>
    </row>
    <row r="62" spans="2:8" x14ac:dyDescent="0.2">
      <c r="B62" s="44" t="s">
        <v>71</v>
      </c>
      <c r="C62" s="55" t="s">
        <v>31</v>
      </c>
      <c r="D62" s="46">
        <f>D63+D69+D73+D77+D78</f>
        <v>1506.8</v>
      </c>
      <c r="E62" s="6"/>
      <c r="F62" s="5"/>
      <c r="G62" s="5"/>
      <c r="H62" s="5"/>
    </row>
    <row r="63" spans="2:8" ht="14.25" customHeight="1" x14ac:dyDescent="0.2">
      <c r="B63" s="17" t="s">
        <v>110</v>
      </c>
      <c r="C63" s="18" t="s">
        <v>32</v>
      </c>
      <c r="D63" s="52">
        <f>D64+D65+D66</f>
        <v>144</v>
      </c>
      <c r="E63" s="6"/>
      <c r="F63" s="5"/>
      <c r="G63" s="5"/>
      <c r="H63" s="5"/>
    </row>
    <row r="64" spans="2:8" ht="14.25" customHeight="1" x14ac:dyDescent="0.2">
      <c r="B64" s="20" t="s">
        <v>111</v>
      </c>
      <c r="C64" s="21" t="s">
        <v>51</v>
      </c>
      <c r="D64" s="53">
        <v>0</v>
      </c>
      <c r="E64" s="6"/>
      <c r="F64" s="5"/>
      <c r="G64" s="5"/>
      <c r="H64" s="5"/>
    </row>
    <row r="65" spans="2:8" x14ac:dyDescent="0.2">
      <c r="B65" s="20" t="s">
        <v>112</v>
      </c>
      <c r="C65" s="21" t="s">
        <v>66</v>
      </c>
      <c r="D65" s="53">
        <v>62</v>
      </c>
      <c r="E65" s="6"/>
      <c r="F65" s="5"/>
      <c r="G65" s="5"/>
      <c r="H65" s="5"/>
    </row>
    <row r="66" spans="2:8" x14ac:dyDescent="0.2">
      <c r="B66" s="20" t="s">
        <v>113</v>
      </c>
      <c r="C66" s="21" t="s">
        <v>52</v>
      </c>
      <c r="D66" s="53">
        <f>SUM(D67,D68)</f>
        <v>82</v>
      </c>
      <c r="E66" s="6"/>
      <c r="F66" s="5"/>
      <c r="G66" s="5"/>
      <c r="H66" s="5"/>
    </row>
    <row r="67" spans="2:8" ht="15" customHeight="1" x14ac:dyDescent="0.2">
      <c r="B67" s="20" t="s">
        <v>114</v>
      </c>
      <c r="C67" s="21" t="s">
        <v>33</v>
      </c>
      <c r="D67" s="53">
        <v>36</v>
      </c>
      <c r="E67" s="6"/>
      <c r="F67" s="5"/>
      <c r="G67" s="5"/>
      <c r="H67" s="5"/>
    </row>
    <row r="68" spans="2:8" ht="14.25" customHeight="1" x14ac:dyDescent="0.2">
      <c r="B68" s="20" t="s">
        <v>115</v>
      </c>
      <c r="C68" s="21" t="s">
        <v>53</v>
      </c>
      <c r="D68" s="53">
        <v>46</v>
      </c>
      <c r="E68" s="6"/>
      <c r="F68" s="5"/>
      <c r="G68" s="5"/>
      <c r="H68" s="5"/>
    </row>
    <row r="69" spans="2:8" x14ac:dyDescent="0.2">
      <c r="B69" s="17" t="s">
        <v>116</v>
      </c>
      <c r="C69" s="18" t="s">
        <v>34</v>
      </c>
      <c r="D69" s="52">
        <f>D70+D72+D71</f>
        <v>621</v>
      </c>
      <c r="E69" s="6"/>
      <c r="F69" s="5"/>
      <c r="G69" s="5"/>
      <c r="H69" s="5"/>
    </row>
    <row r="70" spans="2:8" ht="15.75" customHeight="1" x14ac:dyDescent="0.2">
      <c r="B70" s="12" t="s">
        <v>117</v>
      </c>
      <c r="C70" s="13" t="s">
        <v>54</v>
      </c>
      <c r="D70" s="38">
        <v>141.6</v>
      </c>
      <c r="E70" s="5"/>
      <c r="F70" s="5"/>
      <c r="G70" s="5"/>
      <c r="H70" s="5"/>
    </row>
    <row r="71" spans="2:8" ht="15.75" customHeight="1" x14ac:dyDescent="0.2">
      <c r="B71" s="12" t="s">
        <v>118</v>
      </c>
      <c r="C71" s="13" t="s">
        <v>65</v>
      </c>
      <c r="D71" s="38">
        <v>78</v>
      </c>
      <c r="E71" s="5"/>
      <c r="F71" s="5"/>
      <c r="G71" s="5"/>
      <c r="H71" s="5"/>
    </row>
    <row r="72" spans="2:8" ht="14.25" customHeight="1" x14ac:dyDescent="0.2">
      <c r="B72" s="12" t="s">
        <v>119</v>
      </c>
      <c r="C72" s="13" t="s">
        <v>37</v>
      </c>
      <c r="D72" s="38">
        <v>401.4</v>
      </c>
      <c r="E72" s="5"/>
      <c r="F72" s="5"/>
      <c r="G72" s="5"/>
      <c r="H72" s="5"/>
    </row>
    <row r="73" spans="2:8" ht="14.25" customHeight="1" x14ac:dyDescent="0.2">
      <c r="B73" s="10" t="s">
        <v>120</v>
      </c>
      <c r="C73" s="11" t="s">
        <v>55</v>
      </c>
      <c r="D73" s="47">
        <f>SUM(D74,D75)</f>
        <v>725.8</v>
      </c>
      <c r="E73" s="5"/>
      <c r="F73" s="5"/>
      <c r="G73" s="5"/>
      <c r="H73" s="5"/>
    </row>
    <row r="74" spans="2:8" ht="14.25" customHeight="1" x14ac:dyDescent="0.2">
      <c r="B74" s="12" t="s">
        <v>121</v>
      </c>
      <c r="C74" s="13" t="s">
        <v>14</v>
      </c>
      <c r="D74" s="38">
        <v>32</v>
      </c>
      <c r="E74" s="5"/>
      <c r="F74" s="5"/>
      <c r="G74" s="5"/>
      <c r="H74" s="5"/>
    </row>
    <row r="75" spans="2:8" ht="14.25" customHeight="1" x14ac:dyDescent="0.2">
      <c r="B75" s="12" t="s">
        <v>122</v>
      </c>
      <c r="C75" s="13" t="s">
        <v>44</v>
      </c>
      <c r="D75" s="38">
        <v>693.8</v>
      </c>
      <c r="E75" s="5"/>
      <c r="F75" s="5"/>
      <c r="G75" s="5"/>
      <c r="H75" s="5"/>
    </row>
    <row r="76" spans="2:8" ht="14.25" customHeight="1" x14ac:dyDescent="0.2">
      <c r="B76" s="12"/>
      <c r="C76" s="13" t="s">
        <v>45</v>
      </c>
      <c r="D76" s="38">
        <v>688.8</v>
      </c>
      <c r="E76" s="5"/>
      <c r="F76" s="5"/>
      <c r="G76" s="5"/>
      <c r="H76" s="5"/>
    </row>
    <row r="77" spans="2:8" x14ac:dyDescent="0.2">
      <c r="B77" s="10" t="s">
        <v>123</v>
      </c>
      <c r="C77" s="11" t="s">
        <v>56</v>
      </c>
      <c r="D77" s="47">
        <v>1</v>
      </c>
      <c r="E77" s="5"/>
      <c r="F77" s="5"/>
      <c r="G77" s="5"/>
      <c r="H77" s="5"/>
    </row>
    <row r="78" spans="2:8" ht="15.75" customHeight="1" x14ac:dyDescent="0.2">
      <c r="B78" s="10" t="s">
        <v>124</v>
      </c>
      <c r="C78" s="11" t="s">
        <v>57</v>
      </c>
      <c r="D78" s="47">
        <v>15</v>
      </c>
      <c r="E78" s="5"/>
      <c r="F78" s="5"/>
      <c r="G78" s="5"/>
      <c r="H78" s="5"/>
    </row>
    <row r="79" spans="2:8" ht="15" customHeight="1" x14ac:dyDescent="0.2">
      <c r="B79" s="44" t="s">
        <v>72</v>
      </c>
      <c r="C79" s="56" t="s">
        <v>58</v>
      </c>
      <c r="D79" s="46">
        <f>D80</f>
        <v>5</v>
      </c>
      <c r="E79" s="7"/>
      <c r="F79" s="5"/>
      <c r="G79" s="5"/>
      <c r="H79" s="5"/>
    </row>
    <row r="80" spans="2:8" x14ac:dyDescent="0.2">
      <c r="B80" s="10" t="s">
        <v>125</v>
      </c>
      <c r="C80" s="19" t="s">
        <v>36</v>
      </c>
      <c r="D80" s="47">
        <f>D81+D82</f>
        <v>5</v>
      </c>
      <c r="E80" s="7"/>
      <c r="F80" s="5"/>
      <c r="G80" s="5"/>
      <c r="H80" s="5"/>
    </row>
    <row r="81" spans="2:8" x14ac:dyDescent="0.2">
      <c r="B81" s="12" t="s">
        <v>35</v>
      </c>
      <c r="C81" s="22" t="s">
        <v>59</v>
      </c>
      <c r="D81" s="38">
        <v>2</v>
      </c>
      <c r="E81" s="7"/>
      <c r="F81" s="5"/>
      <c r="G81" s="5"/>
      <c r="H81" s="5"/>
    </row>
    <row r="82" spans="2:8" ht="13.5" thickBot="1" x14ac:dyDescent="0.25">
      <c r="B82" s="28" t="s">
        <v>126</v>
      </c>
      <c r="C82" s="29" t="s">
        <v>39</v>
      </c>
      <c r="D82" s="30">
        <v>3</v>
      </c>
    </row>
    <row r="83" spans="2:8" ht="13.5" thickBot="1" x14ac:dyDescent="0.25">
      <c r="B83" s="31"/>
      <c r="C83" s="32" t="s">
        <v>67</v>
      </c>
      <c r="D83" s="33">
        <f>D7+D20+D62+D79</f>
        <v>36221.600000000006</v>
      </c>
    </row>
    <row r="84" spans="2:8" ht="13.5" thickBot="1" x14ac:dyDescent="0.25">
      <c r="B84" s="31"/>
      <c r="C84" s="34" t="s">
        <v>68</v>
      </c>
      <c r="D84" s="33"/>
    </row>
    <row r="85" spans="2:8" x14ac:dyDescent="0.2">
      <c r="B85" s="35" t="s">
        <v>128</v>
      </c>
      <c r="C85" s="36" t="s">
        <v>74</v>
      </c>
      <c r="D85" s="37">
        <v>58.4</v>
      </c>
    </row>
    <row r="86" spans="2:8" x14ac:dyDescent="0.2">
      <c r="B86" s="28" t="s">
        <v>129</v>
      </c>
      <c r="C86" s="36" t="s">
        <v>73</v>
      </c>
      <c r="D86" s="38">
        <v>11.1</v>
      </c>
    </row>
    <row r="87" spans="2:8" x14ac:dyDescent="0.2">
      <c r="B87" s="28" t="s">
        <v>130</v>
      </c>
      <c r="C87" s="29" t="s">
        <v>75</v>
      </c>
      <c r="D87" s="38">
        <v>252.1</v>
      </c>
    </row>
    <row r="88" spans="2:8" ht="13.5" thickBot="1" x14ac:dyDescent="0.25">
      <c r="B88" s="39" t="s">
        <v>131</v>
      </c>
      <c r="C88" s="40" t="s">
        <v>76</v>
      </c>
      <c r="D88" s="61">
        <v>1648</v>
      </c>
    </row>
    <row r="89" spans="2:8" ht="13.5" thickBot="1" x14ac:dyDescent="0.25">
      <c r="B89" s="31"/>
      <c r="C89" s="34" t="s">
        <v>77</v>
      </c>
      <c r="D89" s="41">
        <f>SUM(D85:D88)</f>
        <v>1969.6</v>
      </c>
    </row>
    <row r="90" spans="2:8" ht="16.5" customHeight="1" thickBot="1" x14ac:dyDescent="0.25">
      <c r="B90" s="42"/>
      <c r="C90" s="32" t="s">
        <v>42</v>
      </c>
      <c r="D90" s="43">
        <f>D83+D89</f>
        <v>38191.200000000004</v>
      </c>
    </row>
    <row r="92" spans="2:8" x14ac:dyDescent="0.2">
      <c r="C92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2018-12-20T10:45:35Z</dcterms:modified>
</cp:coreProperties>
</file>