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3" i="1" l="1"/>
  <c r="G343" i="1"/>
  <c r="D344" i="1"/>
  <c r="E344" i="1"/>
  <c r="E347" i="1"/>
  <c r="D349" i="1"/>
  <c r="E349" i="1"/>
  <c r="E348" i="1"/>
  <c r="E338" i="1"/>
  <c r="G18" i="1"/>
  <c r="E342" i="1" l="1"/>
  <c r="G342" i="1"/>
  <c r="E331" i="1"/>
  <c r="E328" i="1"/>
  <c r="G328" i="1"/>
  <c r="E266" i="1"/>
  <c r="D269" i="1"/>
  <c r="E248" i="1"/>
  <c r="D251" i="1"/>
  <c r="D250" i="1"/>
  <c r="E249" i="1"/>
  <c r="D249" i="1"/>
  <c r="D241" i="1"/>
  <c r="D240" i="1"/>
  <c r="E239" i="1"/>
  <c r="D239" i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G55" i="1"/>
  <c r="D66" i="1"/>
  <c r="D65" i="1"/>
  <c r="E64" i="1"/>
  <c r="D64" i="1"/>
  <c r="E59" i="1"/>
  <c r="G59" i="1"/>
  <c r="D62" i="1"/>
  <c r="E337" i="1"/>
  <c r="G337" i="1"/>
  <c r="G97" i="1"/>
  <c r="D101" i="1"/>
  <c r="E335" i="1"/>
  <c r="D85" i="1" l="1"/>
  <c r="D335" i="1"/>
  <c r="G330" i="1" l="1"/>
  <c r="D263" i="1"/>
  <c r="D262" i="1"/>
  <c r="E261" i="1"/>
  <c r="D261" i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E48" i="1" l="1"/>
  <c r="D52" i="1"/>
  <c r="D51" i="1"/>
  <c r="E50" i="1"/>
  <c r="D20" i="1"/>
  <c r="G336" i="1" l="1"/>
  <c r="D336" i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E323" i="1"/>
  <c r="E324" i="1"/>
  <c r="D77" i="1"/>
  <c r="G324" i="1"/>
  <c r="G322" i="1" s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D100" i="1"/>
  <c r="E98" i="1"/>
  <c r="E97" i="1" s="1"/>
  <c r="G98" i="1"/>
  <c r="D99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3" i="1" l="1"/>
  <c r="D325" i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D102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<sst xmlns="http://schemas.openxmlformats.org/spreadsheetml/2006/main" count="573" uniqueCount="165">
  <si>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</si>
  <si>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</si>
  <si>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</si>
  <si>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</si>
  <si>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</si>
  <si>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</si>
  <si>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</si>
  <si>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</si>
  <si>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</si>
  <si>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</si>
  <si>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</si>
  <si>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</si>
  <si>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</si>
  <si>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</si>
  <si>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</si>
  <si>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</si>
  <si>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</si>
  <si>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</si>
  <si>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</si>
  <si>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</si>
  <si>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</si>
  <si>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</si>
  <si>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</si>
  <si>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</si>
  <si>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</si>
  <si>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</si>
  <si>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</si>
  <si>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</si>
  <si>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</si>
  <si>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</si>
  <si>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</si>
  <si>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</si>
  <si>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</si>
  <si>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</si>
  <si>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</si>
  <si>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</si>
  <si>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</si>
  <si>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</si>
  <si>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</si>
  <si>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</si>
  <si>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</si>
  <si>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</si>
  <si>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</si>
  <si>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</si>
  <si>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</si>
  <si>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</si>
  <si>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</si>
  <si>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</si>
  <si>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</si>
  <si>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</si>
  <si>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</si>
  <si>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</si>
  <si>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</si>
  <si>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</si>
  <si>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</si>
  <si>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</si>
  <si>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</si>
  <si>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</si>
  <si>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</si>
  <si>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</si>
  <si>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</si>
  <si>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</si>
  <si>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</si>
  <si>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</si>
  <si>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</si>
  <si>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</si>
  <si>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</si>
  <si>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</si>
  <si>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</si>
  <si>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</si>
  <si>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</si>
  <si>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</si>
  <si>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</si>
  <si>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</si>
  <si>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</si>
  <si>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</si>
  <si>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</si>
  <si>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</si>
  <si>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</si>
  <si>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</si>
  <si>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</si>
  <si>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</si>
  <si>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</si>
  <si>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</si>
  <si>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</si>
  <si>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</si>
  <si>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</si>
  <si>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</si>
  <si>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</si>
  <si>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</si>
  <si>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</si>
  <si>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</si>
  <si>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</si>
  <si>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</si>
  <si>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</si>
  <si>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</si>
  <si>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</si>
  <si>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</si>
  <si>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</si>
  <si>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</si>
  <si>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</si>
  <si>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</si>
  <si>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</si>
  <si>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</si>
  <si>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</si>
  <si>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</si>
  <si>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</si>
  <si>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</si>
  <si>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</si>
  <si>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</si>
  <si>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</si>
  <si>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</si>
  <si>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</si>
  <si>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</si>
  <si>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</si>
  <si>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</si>
  <si>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</si>
  <si>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</si>
  <si>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</si>
  <si>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</si>
  <si>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</si>
  <si>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</si>
  <si>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</si>
  <si>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</si>
  <si>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</si>
  <si>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</si>
  <si>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</si>
  <si>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</si>
  <si>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</si>
  <si>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</si>
  <si>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</si>
  <si>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</si>
  <si>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</si>
  <si>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</si>
  <si>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</si>
  <si>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</si>
  <si>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</si>
  <si>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</si>
  <si>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</si>
  <si>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</si>
  <si>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</si>
  <si>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</si>
  <si>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</si>
  <si>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</si>
  <si>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</si>
  <si>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</si>
  <si>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</si>
  <si>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</si>
  <si>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</si>
  <si>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</si>
  <si>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</si>
  <si>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</si>
  <si>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</si>
  <si>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</si>
  <si>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</si>
  <si>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</si>
  <si>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</si>
  <si>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</si>
  <si>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</si>
  <si>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</si>
  <si>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</si>
  <si>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</si>
  <si>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</si>
  <si>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</si>
  <si>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2018-08-30 sprendimu Nr. T-157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</si>
</sst>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4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9" t="s">
        <v>155</v>
      </c>
      <c r="B7" s="99"/>
      <c r="C7" s="99"/>
      <c r="D7" s="99"/>
      <c r="E7" s="99"/>
      <c r="F7" s="99"/>
      <c r="G7" s="9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0" t="s">
        <v>3</v>
      </c>
      <c r="G9" s="100"/>
    </row>
    <row r="10" spans="1:7" x14ac:dyDescent="0.25">
      <c r="A10" s="101" t="s">
        <v>4</v>
      </c>
      <c r="B10" s="102" t="s">
        <v>5</v>
      </c>
      <c r="C10" s="101" t="s">
        <v>6</v>
      </c>
      <c r="D10" s="102" t="s">
        <v>7</v>
      </c>
      <c r="E10" s="102" t="s">
        <v>8</v>
      </c>
      <c r="F10" s="102"/>
      <c r="G10" s="102"/>
    </row>
    <row r="11" spans="1:7" x14ac:dyDescent="0.25">
      <c r="A11" s="101"/>
      <c r="B11" s="102"/>
      <c r="C11" s="101"/>
      <c r="D11" s="102"/>
      <c r="E11" s="102" t="s">
        <v>9</v>
      </c>
      <c r="F11" s="102"/>
      <c r="G11" s="102" t="s">
        <v>10</v>
      </c>
    </row>
    <row r="12" spans="1:7" ht="38.25" x14ac:dyDescent="0.25">
      <c r="A12" s="101"/>
      <c r="B12" s="102"/>
      <c r="C12" s="101"/>
      <c r="D12" s="102"/>
      <c r="E12" s="3" t="s">
        <v>11</v>
      </c>
      <c r="F12" s="4" t="s">
        <v>12</v>
      </c>
      <c r="G12" s="102"/>
    </row>
    <row r="13" spans="1:7" x14ac:dyDescent="0.25">
      <c r="A13" s="96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97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6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98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8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8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98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8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98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98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98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8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8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98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98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8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98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8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8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8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8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8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8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98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98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98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93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93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93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93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93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93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93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7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8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8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8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8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8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4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7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8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8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8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8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8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8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8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8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8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8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4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7" t="s">
        <v>40</v>
      </c>
      <c r="B67" s="59" t="s">
        <v>41</v>
      </c>
      <c r="C67" s="60"/>
      <c r="D67" s="61">
        <f t="shared" si="3"/>
        <v>21.8</v>
      </c>
      <c r="E67" s="61">
        <f>SUM(E68+E69+E72+E73)</f>
        <v>19.8</v>
      </c>
      <c r="F67" s="62">
        <f>SUM(F68+F69+F72+F73:F73)</f>
        <v>0</v>
      </c>
      <c r="G67" s="61">
        <f>SUM(G68+G69+G72+G73:G73)</f>
        <v>2</v>
      </c>
    </row>
    <row r="68" spans="1:7" x14ac:dyDescent="0.25">
      <c r="A68" s="88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8"/>
      <c r="B69" s="5" t="s">
        <v>25</v>
      </c>
      <c r="C69" s="6" t="s">
        <v>28</v>
      </c>
      <c r="D69" s="7">
        <f t="shared" si="3"/>
        <v>20.2</v>
      </c>
      <c r="E69" s="7">
        <f>SUM(E70:E71)</f>
        <v>18.2</v>
      </c>
      <c r="F69" s="7"/>
      <c r="G69" s="7">
        <f t="shared" ref="G69" si="7">SUM(G70:G71)</f>
        <v>2</v>
      </c>
    </row>
    <row r="70" spans="1:7" ht="12.75" customHeight="1" x14ac:dyDescent="0.25">
      <c r="A70" s="88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8"/>
      <c r="B71" s="10" t="s">
        <v>22</v>
      </c>
      <c r="C71" s="6"/>
      <c r="D71" s="76">
        <f t="shared" si="3"/>
        <v>19.899999999999999</v>
      </c>
      <c r="E71" s="76">
        <v>17.899999999999999</v>
      </c>
      <c r="F71" s="7"/>
      <c r="G71" s="26">
        <v>2</v>
      </c>
    </row>
    <row r="72" spans="1:7" x14ac:dyDescent="0.25">
      <c r="A72" s="88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4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7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8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8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8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8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8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8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8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4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7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8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8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8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8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8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4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7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8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8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8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8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8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4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7" t="s">
        <v>48</v>
      </c>
      <c r="B97" s="59" t="s">
        <v>49</v>
      </c>
      <c r="C97" s="60"/>
      <c r="D97" s="61">
        <f t="shared" si="3"/>
        <v>33.1</v>
      </c>
      <c r="E97" s="61">
        <f t="shared" ref="E97:F97" si="16">SUM(E98+E102+E103)</f>
        <v>3.0999999999999996</v>
      </c>
      <c r="F97" s="62">
        <f t="shared" si="16"/>
        <v>0</v>
      </c>
      <c r="G97" s="61">
        <f>SUM(G98+G102+G103+G101)</f>
        <v>30</v>
      </c>
    </row>
    <row r="98" spans="1:7" x14ac:dyDescent="0.25">
      <c r="A98" s="88"/>
      <c r="B98" s="5" t="s">
        <v>25</v>
      </c>
      <c r="C98" s="6" t="s">
        <v>16</v>
      </c>
      <c r="D98" s="7">
        <f t="shared" si="3"/>
        <v>26.4</v>
      </c>
      <c r="E98" s="7">
        <f t="shared" ref="E98" si="17">SUM(E99:E100)</f>
        <v>1.4</v>
      </c>
      <c r="F98" s="7"/>
      <c r="G98" s="7">
        <f>SUM(G99:G100)</f>
        <v>25</v>
      </c>
    </row>
    <row r="99" spans="1:7" ht="12.75" customHeight="1" x14ac:dyDescent="0.25">
      <c r="A99" s="88"/>
      <c r="B99" s="10" t="s">
        <v>20</v>
      </c>
      <c r="C99" s="6"/>
      <c r="D99" s="76">
        <f t="shared" si="3"/>
        <v>1.4</v>
      </c>
      <c r="E99" s="76">
        <v>1.4</v>
      </c>
      <c r="F99" s="76"/>
      <c r="G99" s="76"/>
    </row>
    <row r="100" spans="1:7" ht="12.75" customHeight="1" x14ac:dyDescent="0.25">
      <c r="A100" s="88"/>
      <c r="B100" s="10" t="s">
        <v>22</v>
      </c>
      <c r="C100" s="6"/>
      <c r="D100" s="76">
        <f t="shared" si="3"/>
        <v>25</v>
      </c>
      <c r="E100" s="21"/>
      <c r="F100" s="76"/>
      <c r="G100" s="76">
        <v>25</v>
      </c>
    </row>
    <row r="101" spans="1:7" ht="26.25" x14ac:dyDescent="0.25">
      <c r="A101" s="88"/>
      <c r="B101" s="20" t="s">
        <v>163</v>
      </c>
      <c r="C101" s="6" t="s">
        <v>26</v>
      </c>
      <c r="D101" s="7">
        <f t="shared" si="3"/>
        <v>5</v>
      </c>
      <c r="E101" s="21"/>
      <c r="F101" s="76"/>
      <c r="G101" s="21">
        <v>5</v>
      </c>
    </row>
    <row r="102" spans="1:7" ht="15.75" customHeight="1" x14ac:dyDescent="0.25">
      <c r="A102" s="88"/>
      <c r="B102" s="5" t="s">
        <v>15</v>
      </c>
      <c r="C102" s="6" t="s">
        <v>28</v>
      </c>
      <c r="D102" s="7">
        <f t="shared" si="3"/>
        <v>0.3</v>
      </c>
      <c r="E102" s="7">
        <v>0.3</v>
      </c>
      <c r="F102" s="7"/>
      <c r="G102" s="7"/>
    </row>
    <row r="103" spans="1:7" x14ac:dyDescent="0.25">
      <c r="A103" s="88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7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8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8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8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8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8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4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7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8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8"/>
      <c r="B113" s="5" t="s">
        <v>25</v>
      </c>
      <c r="C113" s="6" t="s">
        <v>28</v>
      </c>
      <c r="D113" s="7">
        <f t="shared" ref="D113:D115" si="18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8"/>
      <c r="B114" s="10" t="s">
        <v>20</v>
      </c>
      <c r="C114" s="11"/>
      <c r="D114" s="16">
        <f t="shared" si="18"/>
        <v>0.1</v>
      </c>
      <c r="E114" s="16">
        <v>0.1</v>
      </c>
      <c r="F114" s="16"/>
      <c r="G114" s="16"/>
    </row>
    <row r="115" spans="1:7" ht="12.75" customHeight="1" x14ac:dyDescent="0.25">
      <c r="A115" s="88"/>
      <c r="B115" s="10" t="s">
        <v>9</v>
      </c>
      <c r="C115" s="11"/>
      <c r="D115" s="16">
        <f t="shared" si="18"/>
        <v>1</v>
      </c>
      <c r="E115" s="16">
        <v>1</v>
      </c>
      <c r="F115" s="16"/>
      <c r="G115" s="16"/>
    </row>
    <row r="116" spans="1:7" x14ac:dyDescent="0.25">
      <c r="A116" s="88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7" t="s">
        <v>54</v>
      </c>
      <c r="B117" s="59" t="s">
        <v>55</v>
      </c>
      <c r="C117" s="60"/>
      <c r="D117" s="61">
        <f t="shared" si="3"/>
        <v>98.100000000000009</v>
      </c>
      <c r="E117" s="61">
        <f>SUM(E118+E121+E125+E126)</f>
        <v>1.9000000000000001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8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9">SUM(G119:G120)</f>
        <v>22</v>
      </c>
    </row>
    <row r="119" spans="1:7" ht="12.75" customHeight="1" x14ac:dyDescent="0.25">
      <c r="A119" s="88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8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8"/>
      <c r="B121" s="5" t="s">
        <v>25</v>
      </c>
      <c r="C121" s="6" t="s">
        <v>28</v>
      </c>
      <c r="D121" s="7">
        <f t="shared" si="3"/>
        <v>74.7</v>
      </c>
      <c r="E121" s="7">
        <f>SUM(E122:E124)</f>
        <v>0.5</v>
      </c>
      <c r="F121" s="7"/>
      <c r="G121" s="7">
        <f>SUM(G122:G124)</f>
        <v>74.2</v>
      </c>
    </row>
    <row r="122" spans="1:7" ht="12.75" customHeight="1" x14ac:dyDescent="0.25">
      <c r="A122" s="88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8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8"/>
      <c r="B124" s="10" t="s">
        <v>9</v>
      </c>
      <c r="C124" s="11"/>
      <c r="D124" s="16">
        <f t="shared" si="3"/>
        <v>0.3</v>
      </c>
      <c r="E124" s="16">
        <v>0.3</v>
      </c>
      <c r="F124" s="16"/>
      <c r="G124" s="16"/>
    </row>
    <row r="125" spans="1:7" x14ac:dyDescent="0.25">
      <c r="A125" s="88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4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7" t="s">
        <v>56</v>
      </c>
      <c r="B127" s="59" t="s">
        <v>57</v>
      </c>
      <c r="C127" s="60"/>
      <c r="D127" s="61">
        <f t="shared" si="3"/>
        <v>63.3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49</v>
      </c>
    </row>
    <row r="128" spans="1:7" x14ac:dyDescent="0.25">
      <c r="A128" s="88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8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8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8"/>
      <c r="B131" s="5" t="s">
        <v>25</v>
      </c>
      <c r="C131" s="6" t="s">
        <v>28</v>
      </c>
      <c r="D131" s="7">
        <f t="shared" si="3"/>
        <v>10.1</v>
      </c>
      <c r="E131" s="7">
        <f>SUM(E132:E133)</f>
        <v>10.1</v>
      </c>
      <c r="F131" s="7"/>
      <c r="G131" s="7"/>
    </row>
    <row r="132" spans="1:7" ht="12.75" customHeight="1" x14ac:dyDescent="0.25">
      <c r="A132" s="88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8"/>
      <c r="B133" s="10" t="s">
        <v>22</v>
      </c>
      <c r="C133" s="11"/>
      <c r="D133" s="16">
        <f t="shared" si="3"/>
        <v>10</v>
      </c>
      <c r="E133" s="16">
        <v>10</v>
      </c>
      <c r="F133" s="16"/>
      <c r="G133" s="16"/>
    </row>
    <row r="134" spans="1:7" x14ac:dyDescent="0.25">
      <c r="A134" s="88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4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93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93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93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93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7" t="s">
        <v>60</v>
      </c>
      <c r="B140" s="63" t="s">
        <v>61</v>
      </c>
      <c r="C140" s="64"/>
      <c r="D140" s="61">
        <f t="shared" ref="D140:D183" si="20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8"/>
      <c r="B141" s="5" t="s">
        <v>25</v>
      </c>
      <c r="C141" s="6" t="s">
        <v>24</v>
      </c>
      <c r="D141" s="7">
        <f t="shared" si="20"/>
        <v>76.2</v>
      </c>
      <c r="E141" s="7">
        <f>SUM(E142:E143)</f>
        <v>26.2</v>
      </c>
      <c r="F141" s="7"/>
      <c r="G141" s="7">
        <f t="shared" ref="G141" si="21">SUM(G142:G143)</f>
        <v>50</v>
      </c>
    </row>
    <row r="142" spans="1:7" ht="12.75" customHeight="1" x14ac:dyDescent="0.25">
      <c r="A142" s="88"/>
      <c r="B142" s="10" t="s">
        <v>20</v>
      </c>
      <c r="C142" s="11"/>
      <c r="D142" s="16">
        <f t="shared" si="20"/>
        <v>11.2</v>
      </c>
      <c r="E142" s="16">
        <v>11.2</v>
      </c>
      <c r="F142" s="17"/>
      <c r="G142" s="17"/>
    </row>
    <row r="143" spans="1:7" ht="12.75" customHeight="1" x14ac:dyDescent="0.25">
      <c r="A143" s="94"/>
      <c r="B143" s="10" t="s">
        <v>22</v>
      </c>
      <c r="C143" s="11"/>
      <c r="D143" s="16">
        <f t="shared" si="20"/>
        <v>65</v>
      </c>
      <c r="E143" s="16">
        <v>15</v>
      </c>
      <c r="F143" s="17"/>
      <c r="G143" s="16">
        <v>50</v>
      </c>
    </row>
    <row r="144" spans="1:7" x14ac:dyDescent="0.25">
      <c r="A144" s="93" t="s">
        <v>62</v>
      </c>
      <c r="B144" s="63" t="s">
        <v>63</v>
      </c>
      <c r="C144" s="64"/>
      <c r="D144" s="61">
        <f t="shared" si="20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93"/>
      <c r="B145" s="5" t="s">
        <v>25</v>
      </c>
      <c r="C145" s="6" t="s">
        <v>24</v>
      </c>
      <c r="D145" s="7">
        <f t="shared" si="20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93"/>
      <c r="B146" s="10" t="s">
        <v>20</v>
      </c>
      <c r="C146" s="11"/>
      <c r="D146" s="16">
        <f t="shared" si="20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93"/>
      <c r="B147" s="10" t="s">
        <v>22</v>
      </c>
      <c r="C147" s="11"/>
      <c r="D147" s="16">
        <f t="shared" si="20"/>
        <v>20</v>
      </c>
      <c r="E147" s="16">
        <v>20</v>
      </c>
      <c r="F147" s="17"/>
      <c r="G147" s="16"/>
    </row>
    <row r="148" spans="1:7" x14ac:dyDescent="0.25">
      <c r="A148" s="93"/>
      <c r="B148" s="12" t="s">
        <v>23</v>
      </c>
      <c r="C148" s="6" t="s">
        <v>24</v>
      </c>
      <c r="D148" s="7">
        <f t="shared" si="20"/>
        <v>2</v>
      </c>
      <c r="E148" s="7">
        <v>2</v>
      </c>
      <c r="F148" s="26"/>
      <c r="G148" s="28"/>
    </row>
    <row r="149" spans="1:7" x14ac:dyDescent="0.25">
      <c r="A149" s="87" t="s">
        <v>64</v>
      </c>
      <c r="B149" s="63" t="s">
        <v>65</v>
      </c>
      <c r="C149" s="64"/>
      <c r="D149" s="61">
        <f t="shared" si="20"/>
        <v>50.9</v>
      </c>
      <c r="E149" s="61">
        <f t="shared" ref="E149:F149" si="22">SUM(E150+E154)</f>
        <v>48</v>
      </c>
      <c r="F149" s="62">
        <f t="shared" si="22"/>
        <v>0</v>
      </c>
      <c r="G149" s="61">
        <f>SUM(G150+G154)</f>
        <v>2.9</v>
      </c>
    </row>
    <row r="150" spans="1:7" x14ac:dyDescent="0.25">
      <c r="A150" s="88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3">SUM(G151:G153)</f>
        <v>2.9</v>
      </c>
    </row>
    <row r="151" spans="1:7" ht="12.75" customHeight="1" x14ac:dyDescent="0.25">
      <c r="A151" s="88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8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8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4"/>
      <c r="B154" s="12" t="s">
        <v>23</v>
      </c>
      <c r="C154" s="6" t="s">
        <v>24</v>
      </c>
      <c r="D154" s="7">
        <f t="shared" ref="D154" si="24">SUM(G154+E154)</f>
        <v>1.7</v>
      </c>
      <c r="E154" s="7">
        <v>1.7</v>
      </c>
      <c r="F154" s="26"/>
      <c r="G154" s="28"/>
    </row>
    <row r="155" spans="1:7" x14ac:dyDescent="0.25">
      <c r="A155" s="87" t="s">
        <v>66</v>
      </c>
      <c r="B155" s="63" t="s">
        <v>67</v>
      </c>
      <c r="C155" s="64"/>
      <c r="D155" s="61">
        <f t="shared" si="20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8"/>
      <c r="B156" s="5" t="s">
        <v>25</v>
      </c>
      <c r="C156" s="6" t="s">
        <v>24</v>
      </c>
      <c r="D156" s="7">
        <f t="shared" si="20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8"/>
      <c r="B157" s="10" t="s">
        <v>20</v>
      </c>
      <c r="C157" s="11"/>
      <c r="D157" s="16">
        <f t="shared" si="20"/>
        <v>4.8</v>
      </c>
      <c r="E157" s="16">
        <v>4.8</v>
      </c>
      <c r="F157" s="17"/>
      <c r="G157" s="17"/>
    </row>
    <row r="158" spans="1:7" ht="12.75" customHeight="1" x14ac:dyDescent="0.25">
      <c r="A158" s="88"/>
      <c r="B158" s="10" t="s">
        <v>22</v>
      </c>
      <c r="C158" s="11"/>
      <c r="D158" s="16">
        <f t="shared" si="20"/>
        <v>35</v>
      </c>
      <c r="E158" s="16">
        <v>35</v>
      </c>
      <c r="F158" s="17"/>
      <c r="G158" s="16"/>
    </row>
    <row r="159" spans="1:7" ht="12.75" customHeight="1" x14ac:dyDescent="0.25">
      <c r="A159" s="94"/>
      <c r="B159" s="83" t="s">
        <v>9</v>
      </c>
      <c r="C159" s="11"/>
      <c r="D159" s="16">
        <f t="shared" si="20"/>
        <v>1.6</v>
      </c>
      <c r="E159" s="16">
        <v>1.6</v>
      </c>
      <c r="F159" s="17"/>
      <c r="G159" s="16"/>
    </row>
    <row r="160" spans="1:7" x14ac:dyDescent="0.25">
      <c r="A160" s="93" t="s">
        <v>68</v>
      </c>
      <c r="B160" s="63" t="s">
        <v>69</v>
      </c>
      <c r="C160" s="64"/>
      <c r="D160" s="61">
        <f t="shared" ref="D160" si="25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93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6">SUM(G162:G163)</f>
        <v>4</v>
      </c>
    </row>
    <row r="162" spans="1:7" ht="12.75" customHeight="1" x14ac:dyDescent="0.25">
      <c r="A162" s="93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93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93"/>
      <c r="B164" s="12" t="s">
        <v>23</v>
      </c>
      <c r="C164" s="6" t="s">
        <v>24</v>
      </c>
      <c r="D164" s="7">
        <f t="shared" si="20"/>
        <v>4</v>
      </c>
      <c r="E164" s="7">
        <v>4</v>
      </c>
      <c r="F164" s="26"/>
      <c r="G164" s="28"/>
    </row>
    <row r="165" spans="1:7" x14ac:dyDescent="0.25">
      <c r="A165" s="93" t="s">
        <v>70</v>
      </c>
      <c r="B165" s="63" t="s">
        <v>71</v>
      </c>
      <c r="C165" s="64"/>
      <c r="D165" s="61">
        <f t="shared" si="20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93"/>
      <c r="B166" s="5" t="s">
        <v>25</v>
      </c>
      <c r="C166" s="6" t="s">
        <v>24</v>
      </c>
      <c r="D166" s="7">
        <f t="shared" si="20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93"/>
      <c r="B167" s="10" t="s">
        <v>20</v>
      </c>
      <c r="C167" s="11"/>
      <c r="D167" s="16">
        <f t="shared" si="20"/>
        <v>17.5</v>
      </c>
      <c r="E167" s="16">
        <v>17.5</v>
      </c>
      <c r="F167" s="17"/>
      <c r="G167" s="17"/>
    </row>
    <row r="168" spans="1:7" ht="12.75" customHeight="1" x14ac:dyDescent="0.25">
      <c r="A168" s="93"/>
      <c r="B168" s="10" t="s">
        <v>22</v>
      </c>
      <c r="C168" s="11"/>
      <c r="D168" s="16">
        <f t="shared" si="20"/>
        <v>20</v>
      </c>
      <c r="E168" s="16">
        <v>20</v>
      </c>
      <c r="F168" s="17"/>
      <c r="G168" s="16"/>
    </row>
    <row r="169" spans="1:7" ht="12.75" customHeight="1" x14ac:dyDescent="0.25">
      <c r="A169" s="93"/>
      <c r="B169" s="10" t="s">
        <v>9</v>
      </c>
      <c r="C169" s="11"/>
      <c r="D169" s="16">
        <f t="shared" si="20"/>
        <v>2.2999999999999998</v>
      </c>
      <c r="E169" s="16">
        <v>2.2999999999999998</v>
      </c>
      <c r="F169" s="17"/>
      <c r="G169" s="16"/>
    </row>
    <row r="170" spans="1:7" x14ac:dyDescent="0.25">
      <c r="A170" s="93"/>
      <c r="B170" s="12" t="s">
        <v>23</v>
      </c>
      <c r="C170" s="6" t="s">
        <v>24</v>
      </c>
      <c r="D170" s="7">
        <f t="shared" si="20"/>
        <v>1.2</v>
      </c>
      <c r="E170" s="7">
        <v>1.2</v>
      </c>
      <c r="F170" s="26"/>
      <c r="G170" s="28"/>
    </row>
    <row r="171" spans="1:7" x14ac:dyDescent="0.25">
      <c r="A171" s="87" t="s">
        <v>72</v>
      </c>
      <c r="B171" s="59" t="s">
        <v>73</v>
      </c>
      <c r="C171" s="64"/>
      <c r="D171" s="61">
        <f t="shared" si="20"/>
        <v>7.4</v>
      </c>
      <c r="E171" s="61">
        <f t="shared" ref="E171:F171" si="27">SUM(E172)</f>
        <v>6.7</v>
      </c>
      <c r="F171" s="62">
        <f t="shared" si="27"/>
        <v>0</v>
      </c>
      <c r="G171" s="61">
        <f>SUM(G172)</f>
        <v>0.7</v>
      </c>
    </row>
    <row r="172" spans="1:7" x14ac:dyDescent="0.25">
      <c r="A172" s="88"/>
      <c r="B172" s="5" t="s">
        <v>25</v>
      </c>
      <c r="D172" s="7">
        <f t="shared" ref="D172:D175" si="28">SUM(G172+E172)</f>
        <v>7.4</v>
      </c>
      <c r="E172" s="7">
        <f t="shared" ref="E172" si="29">SUM(E173:E175)</f>
        <v>6.7</v>
      </c>
      <c r="F172" s="7"/>
      <c r="G172" s="7">
        <f>SUM(G173:G175)</f>
        <v>0.7</v>
      </c>
    </row>
    <row r="173" spans="1:7" ht="12.75" customHeight="1" x14ac:dyDescent="0.25">
      <c r="A173" s="88"/>
      <c r="B173" s="10" t="s">
        <v>20</v>
      </c>
      <c r="C173" s="6" t="s">
        <v>24</v>
      </c>
      <c r="D173" s="16">
        <f t="shared" si="28"/>
        <v>3.7</v>
      </c>
      <c r="E173" s="16">
        <v>3.7</v>
      </c>
      <c r="F173" s="17"/>
      <c r="G173" s="17"/>
    </row>
    <row r="174" spans="1:7" ht="12.75" customHeight="1" x14ac:dyDescent="0.25">
      <c r="A174" s="88"/>
      <c r="B174" s="10" t="s">
        <v>9</v>
      </c>
      <c r="C174" s="11" t="s">
        <v>24</v>
      </c>
      <c r="D174" s="16">
        <f t="shared" si="28"/>
        <v>3</v>
      </c>
      <c r="E174" s="16">
        <v>3</v>
      </c>
      <c r="F174" s="17"/>
      <c r="G174" s="16"/>
    </row>
    <row r="175" spans="1:7" ht="12.75" customHeight="1" x14ac:dyDescent="0.25">
      <c r="A175" s="88"/>
      <c r="B175" s="10" t="s">
        <v>22</v>
      </c>
      <c r="C175" s="11" t="s">
        <v>28</v>
      </c>
      <c r="D175" s="16">
        <f t="shared" si="28"/>
        <v>0.7</v>
      </c>
      <c r="E175" s="61"/>
      <c r="F175" s="62"/>
      <c r="G175" s="16">
        <v>0.7</v>
      </c>
    </row>
    <row r="176" spans="1:7" x14ac:dyDescent="0.25">
      <c r="A176" s="87" t="s">
        <v>74</v>
      </c>
      <c r="B176" s="59" t="s">
        <v>75</v>
      </c>
      <c r="C176" s="64"/>
      <c r="D176" s="61">
        <f t="shared" si="20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8"/>
      <c r="B177" s="5" t="s">
        <v>15</v>
      </c>
      <c r="C177" s="6" t="s">
        <v>24</v>
      </c>
      <c r="D177" s="7">
        <f t="shared" si="20"/>
        <v>4.5999999999999996</v>
      </c>
      <c r="E177" s="7">
        <v>4.5999999999999996</v>
      </c>
      <c r="F177" s="28"/>
      <c r="G177" s="28"/>
    </row>
    <row r="178" spans="1:7" x14ac:dyDescent="0.25">
      <c r="A178" s="88"/>
      <c r="B178" s="12" t="s">
        <v>23</v>
      </c>
      <c r="C178" s="6" t="s">
        <v>24</v>
      </c>
      <c r="D178" s="7">
        <f t="shared" si="20"/>
        <v>2</v>
      </c>
      <c r="E178" s="7">
        <v>2</v>
      </c>
      <c r="F178" s="28"/>
      <c r="G178" s="28"/>
    </row>
    <row r="179" spans="1:7" x14ac:dyDescent="0.25">
      <c r="A179" s="87" t="s">
        <v>76</v>
      </c>
      <c r="B179" s="59" t="s">
        <v>78</v>
      </c>
      <c r="C179" s="64"/>
      <c r="D179" s="61">
        <f t="shared" si="20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8"/>
      <c r="B180" s="5" t="s">
        <v>15</v>
      </c>
      <c r="C180" s="6" t="s">
        <v>24</v>
      </c>
      <c r="D180" s="7">
        <f t="shared" si="20"/>
        <v>0.5</v>
      </c>
      <c r="E180" s="7">
        <v>0.5</v>
      </c>
      <c r="F180" s="28"/>
      <c r="G180" s="28"/>
    </row>
    <row r="181" spans="1:7" x14ac:dyDescent="0.25">
      <c r="A181" s="88"/>
      <c r="B181" s="12" t="s">
        <v>23</v>
      </c>
      <c r="C181" s="6" t="s">
        <v>24</v>
      </c>
      <c r="D181" s="7">
        <f t="shared" si="20"/>
        <v>0.9</v>
      </c>
      <c r="E181" s="7">
        <v>0.9</v>
      </c>
      <c r="F181" s="28"/>
      <c r="G181" s="28"/>
    </row>
    <row r="182" spans="1:7" x14ac:dyDescent="0.25">
      <c r="A182" s="87" t="s">
        <v>77</v>
      </c>
      <c r="B182" s="59" t="s">
        <v>80</v>
      </c>
      <c r="C182" s="64"/>
      <c r="D182" s="61">
        <f t="shared" si="20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8"/>
      <c r="B183" s="5" t="s">
        <v>15</v>
      </c>
      <c r="C183" s="6" t="s">
        <v>24</v>
      </c>
      <c r="D183" s="7">
        <f t="shared" si="20"/>
        <v>2</v>
      </c>
      <c r="E183" s="7">
        <v>2</v>
      </c>
      <c r="F183" s="24"/>
      <c r="G183" s="7"/>
    </row>
    <row r="184" spans="1:7" x14ac:dyDescent="0.25">
      <c r="A184" s="88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7" t="s">
        <v>79</v>
      </c>
      <c r="B185" s="59" t="s">
        <v>82</v>
      </c>
      <c r="C185" s="64"/>
      <c r="D185" s="61">
        <f t="shared" ref="D185:D233" si="30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8"/>
      <c r="B186" s="5" t="s">
        <v>25</v>
      </c>
      <c r="C186" s="6" t="s">
        <v>24</v>
      </c>
      <c r="D186" s="7">
        <f t="shared" si="30"/>
        <v>6.6000000000000005</v>
      </c>
      <c r="E186" s="7">
        <f>SUM(E187:E188)</f>
        <v>5.9</v>
      </c>
      <c r="F186" s="7"/>
      <c r="G186" s="7">
        <f t="shared" ref="G186" si="31">SUM(G187:G188)</f>
        <v>0.7</v>
      </c>
    </row>
    <row r="187" spans="1:7" ht="12.75" customHeight="1" x14ac:dyDescent="0.25">
      <c r="A187" s="88"/>
      <c r="B187" s="10" t="s">
        <v>20</v>
      </c>
      <c r="C187" s="11"/>
      <c r="D187" s="16">
        <f t="shared" si="30"/>
        <v>4.5</v>
      </c>
      <c r="E187" s="16">
        <v>4.5</v>
      </c>
      <c r="F187" s="17"/>
      <c r="G187" s="17"/>
    </row>
    <row r="188" spans="1:7" ht="12.75" customHeight="1" x14ac:dyDescent="0.25">
      <c r="A188" s="88"/>
      <c r="B188" s="10" t="s">
        <v>22</v>
      </c>
      <c r="C188" s="11"/>
      <c r="D188" s="16">
        <f t="shared" si="30"/>
        <v>2.0999999999999996</v>
      </c>
      <c r="E188" s="16">
        <v>1.4</v>
      </c>
      <c r="F188" s="17"/>
      <c r="G188" s="16">
        <v>0.7</v>
      </c>
    </row>
    <row r="189" spans="1:7" x14ac:dyDescent="0.25">
      <c r="A189" s="88"/>
      <c r="B189" s="12" t="s">
        <v>23</v>
      </c>
      <c r="C189" s="6" t="s">
        <v>24</v>
      </c>
      <c r="D189" s="7">
        <f t="shared" si="30"/>
        <v>0.4</v>
      </c>
      <c r="E189" s="7">
        <v>0.4</v>
      </c>
      <c r="F189" s="26"/>
      <c r="G189" s="28"/>
    </row>
    <row r="190" spans="1:7" x14ac:dyDescent="0.25">
      <c r="A190" s="87" t="s">
        <v>81</v>
      </c>
      <c r="B190" s="59" t="s">
        <v>84</v>
      </c>
      <c r="C190" s="64"/>
      <c r="D190" s="61">
        <f t="shared" si="30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8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2">SUM(G192:G193)</f>
        <v>20</v>
      </c>
    </row>
    <row r="192" spans="1:7" ht="12.75" customHeight="1" x14ac:dyDescent="0.25">
      <c r="A192" s="88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8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8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7" t="s">
        <v>83</v>
      </c>
      <c r="B195" s="59" t="s">
        <v>86</v>
      </c>
      <c r="C195" s="64"/>
      <c r="D195" s="61">
        <f t="shared" si="30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8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8"/>
      <c r="B197" s="12" t="s">
        <v>23</v>
      </c>
      <c r="C197" s="6" t="s">
        <v>24</v>
      </c>
      <c r="D197" s="7">
        <f t="shared" si="30"/>
        <v>1.9</v>
      </c>
      <c r="E197" s="7">
        <v>1.9</v>
      </c>
      <c r="F197" s="26"/>
      <c r="G197" s="28"/>
    </row>
    <row r="198" spans="1:7" x14ac:dyDescent="0.25">
      <c r="A198" s="87" t="s">
        <v>85</v>
      </c>
      <c r="B198" s="59" t="s">
        <v>88</v>
      </c>
      <c r="C198" s="64"/>
      <c r="D198" s="61">
        <f t="shared" si="30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8"/>
      <c r="B199" s="5" t="s">
        <v>25</v>
      </c>
      <c r="C199" s="6" t="s">
        <v>24</v>
      </c>
      <c r="D199" s="7">
        <f t="shared" si="30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8"/>
      <c r="B200" s="10" t="s">
        <v>20</v>
      </c>
      <c r="C200" s="11"/>
      <c r="D200" s="16">
        <f t="shared" si="30"/>
        <v>7.1</v>
      </c>
      <c r="E200" s="16">
        <v>7.1</v>
      </c>
      <c r="F200" s="17"/>
      <c r="G200" s="17"/>
    </row>
    <row r="201" spans="1:7" ht="12.75" customHeight="1" x14ac:dyDescent="0.25">
      <c r="A201" s="88"/>
      <c r="B201" s="10" t="s">
        <v>22</v>
      </c>
      <c r="C201" s="11"/>
      <c r="D201" s="16">
        <f t="shared" si="30"/>
        <v>15</v>
      </c>
      <c r="E201" s="16">
        <v>15</v>
      </c>
      <c r="F201" s="17"/>
      <c r="G201" s="16"/>
    </row>
    <row r="202" spans="1:7" x14ac:dyDescent="0.25">
      <c r="A202" s="88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7" t="s">
        <v>87</v>
      </c>
      <c r="B203" s="59" t="s">
        <v>90</v>
      </c>
      <c r="C203" s="64"/>
      <c r="D203" s="61">
        <f t="shared" si="30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8"/>
      <c r="B204" s="5" t="s">
        <v>15</v>
      </c>
      <c r="C204" s="6" t="s">
        <v>24</v>
      </c>
      <c r="D204" s="7">
        <f t="shared" si="30"/>
        <v>3.7</v>
      </c>
      <c r="E204" s="7">
        <v>3.7</v>
      </c>
      <c r="F204" s="24"/>
      <c r="G204" s="7"/>
    </row>
    <row r="205" spans="1:7" x14ac:dyDescent="0.25">
      <c r="A205" s="88"/>
      <c r="B205" s="12" t="s">
        <v>23</v>
      </c>
      <c r="C205" s="6" t="s">
        <v>24</v>
      </c>
      <c r="D205" s="7">
        <f t="shared" si="30"/>
        <v>5.3</v>
      </c>
      <c r="E205" s="7">
        <v>5.3</v>
      </c>
      <c r="F205" s="26"/>
      <c r="G205" s="28"/>
    </row>
    <row r="206" spans="1:7" x14ac:dyDescent="0.25">
      <c r="A206" s="87" t="s">
        <v>89</v>
      </c>
      <c r="B206" s="59" t="s">
        <v>92</v>
      </c>
      <c r="C206" s="64"/>
      <c r="D206" s="61">
        <f t="shared" si="30"/>
        <v>25.3</v>
      </c>
      <c r="E206" s="61">
        <f t="shared" ref="E206:F206" si="33">SUM(E207+E211)</f>
        <v>25.3</v>
      </c>
      <c r="F206" s="62">
        <f t="shared" si="33"/>
        <v>0</v>
      </c>
      <c r="G206" s="62">
        <f>SUM(G207+G211)</f>
        <v>0</v>
      </c>
    </row>
    <row r="207" spans="1:7" x14ac:dyDescent="0.25">
      <c r="A207" s="88"/>
      <c r="B207" s="5" t="s">
        <v>25</v>
      </c>
      <c r="C207" s="6" t="s">
        <v>24</v>
      </c>
      <c r="D207" s="7">
        <f t="shared" ref="D207:D210" si="34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8"/>
      <c r="B208" s="10" t="s">
        <v>20</v>
      </c>
      <c r="C208" s="11"/>
      <c r="D208" s="16">
        <f t="shared" si="34"/>
        <v>2</v>
      </c>
      <c r="E208" s="16">
        <v>2</v>
      </c>
      <c r="F208" s="17"/>
      <c r="G208" s="17"/>
    </row>
    <row r="209" spans="1:7" ht="12.75" customHeight="1" x14ac:dyDescent="0.25">
      <c r="A209" s="88"/>
      <c r="B209" s="10" t="s">
        <v>22</v>
      </c>
      <c r="C209" s="11"/>
      <c r="D209" s="16">
        <f t="shared" si="34"/>
        <v>20</v>
      </c>
      <c r="E209" s="16">
        <v>20</v>
      </c>
      <c r="F209" s="17"/>
      <c r="G209" s="16"/>
    </row>
    <row r="210" spans="1:7" ht="12.75" customHeight="1" x14ac:dyDescent="0.25">
      <c r="A210" s="88"/>
      <c r="B210" s="10" t="s">
        <v>9</v>
      </c>
      <c r="C210" s="11"/>
      <c r="D210" s="16">
        <f t="shared" si="34"/>
        <v>1</v>
      </c>
      <c r="E210" s="16">
        <v>1</v>
      </c>
      <c r="F210" s="17"/>
      <c r="G210" s="16"/>
    </row>
    <row r="211" spans="1:7" x14ac:dyDescent="0.25">
      <c r="A211" s="88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7" t="s">
        <v>91</v>
      </c>
      <c r="B212" s="59" t="s">
        <v>94</v>
      </c>
      <c r="C212" s="64"/>
      <c r="D212" s="61">
        <f t="shared" si="30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8"/>
      <c r="B213" s="5" t="s">
        <v>25</v>
      </c>
      <c r="C213" s="6" t="s">
        <v>24</v>
      </c>
      <c r="D213" s="7">
        <f t="shared" si="30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8"/>
      <c r="B214" s="10" t="s">
        <v>20</v>
      </c>
      <c r="C214" s="11"/>
      <c r="D214" s="16">
        <f t="shared" si="30"/>
        <v>1.9</v>
      </c>
      <c r="E214" s="16">
        <v>1.9</v>
      </c>
      <c r="F214" s="17"/>
      <c r="G214" s="17"/>
    </row>
    <row r="215" spans="1:7" ht="12.75" customHeight="1" x14ac:dyDescent="0.25">
      <c r="A215" s="88"/>
      <c r="B215" s="10" t="s">
        <v>22</v>
      </c>
      <c r="C215" s="11"/>
      <c r="D215" s="16">
        <f t="shared" si="30"/>
        <v>10</v>
      </c>
      <c r="E215" s="16"/>
      <c r="F215" s="17"/>
      <c r="G215" s="16">
        <v>10</v>
      </c>
    </row>
    <row r="216" spans="1:7" x14ac:dyDescent="0.25">
      <c r="A216" s="88"/>
      <c r="B216" s="12" t="s">
        <v>23</v>
      </c>
      <c r="C216" s="6" t="s">
        <v>24</v>
      </c>
      <c r="D216" s="7">
        <f t="shared" si="30"/>
        <v>2.5</v>
      </c>
      <c r="E216" s="7">
        <v>2.5</v>
      </c>
      <c r="F216" s="26"/>
      <c r="G216" s="28"/>
    </row>
    <row r="217" spans="1:7" x14ac:dyDescent="0.25">
      <c r="A217" s="87" t="s">
        <v>93</v>
      </c>
      <c r="B217" s="59" t="s">
        <v>96</v>
      </c>
      <c r="C217" s="64"/>
      <c r="D217" s="61">
        <f t="shared" si="30"/>
        <v>409.5</v>
      </c>
      <c r="E217" s="61">
        <f t="shared" ref="E217:F217" si="35">SUM(E218+E221)</f>
        <v>9.5</v>
      </c>
      <c r="F217" s="62">
        <f t="shared" si="35"/>
        <v>0</v>
      </c>
      <c r="G217" s="61">
        <f>SUM(G218+G221)</f>
        <v>400</v>
      </c>
    </row>
    <row r="218" spans="1:7" x14ac:dyDescent="0.25">
      <c r="A218" s="88"/>
      <c r="B218" s="5" t="s">
        <v>25</v>
      </c>
      <c r="C218" s="6" t="s">
        <v>24</v>
      </c>
      <c r="D218" s="7">
        <f>SUM(G218+E218)</f>
        <v>400.9</v>
      </c>
      <c r="E218" s="7">
        <f t="shared" ref="E218" si="36">SUM(E219:E220)</f>
        <v>0.9</v>
      </c>
      <c r="F218" s="7"/>
      <c r="G218" s="7">
        <f>SUM(G219:G220)</f>
        <v>400</v>
      </c>
    </row>
    <row r="219" spans="1:7" ht="12.75" customHeight="1" x14ac:dyDescent="0.25">
      <c r="A219" s="88"/>
      <c r="B219" s="10" t="s">
        <v>20</v>
      </c>
      <c r="C219" s="6"/>
      <c r="D219" s="76">
        <f t="shared" ref="D219:D220" si="37">SUM(G219+E219)</f>
        <v>0.9</v>
      </c>
      <c r="E219" s="76">
        <v>0.9</v>
      </c>
      <c r="F219" s="77"/>
      <c r="G219" s="77"/>
    </row>
    <row r="220" spans="1:7" ht="12.75" customHeight="1" x14ac:dyDescent="0.25">
      <c r="A220" s="88"/>
      <c r="B220" s="10" t="s">
        <v>22</v>
      </c>
      <c r="C220" s="6"/>
      <c r="D220" s="76">
        <f t="shared" si="37"/>
        <v>400</v>
      </c>
      <c r="E220" s="76"/>
      <c r="F220" s="77"/>
      <c r="G220" s="76">
        <v>400</v>
      </c>
    </row>
    <row r="221" spans="1:7" x14ac:dyDescent="0.25">
      <c r="A221" s="88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7" t="s">
        <v>95</v>
      </c>
      <c r="B222" s="59" t="s">
        <v>98</v>
      </c>
      <c r="C222" s="64"/>
      <c r="D222" s="61">
        <f t="shared" si="30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8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8">SUM(G224:G225)</f>
        <v>2.1</v>
      </c>
    </row>
    <row r="224" spans="1:7" ht="12.75" customHeight="1" x14ac:dyDescent="0.25">
      <c r="A224" s="88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8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8"/>
      <c r="B226" s="12" t="s">
        <v>23</v>
      </c>
      <c r="C226" s="6" t="s">
        <v>24</v>
      </c>
      <c r="D226" s="7">
        <f t="shared" si="30"/>
        <v>8.6999999999999993</v>
      </c>
      <c r="E226" s="7">
        <v>8.6999999999999993</v>
      </c>
      <c r="F226" s="26"/>
      <c r="G226" s="28"/>
    </row>
    <row r="227" spans="1:7" x14ac:dyDescent="0.25">
      <c r="A227" s="87" t="s">
        <v>97</v>
      </c>
      <c r="B227" s="59" t="s">
        <v>100</v>
      </c>
      <c r="C227" s="64"/>
      <c r="D227" s="61">
        <f t="shared" si="30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8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8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7" t="s">
        <v>99</v>
      </c>
      <c r="B230" s="59" t="s">
        <v>102</v>
      </c>
      <c r="C230" s="64"/>
      <c r="D230" s="61">
        <f t="shared" si="30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8"/>
      <c r="B231" s="5" t="s">
        <v>15</v>
      </c>
      <c r="C231" s="6" t="s">
        <v>24</v>
      </c>
      <c r="D231" s="7">
        <f t="shared" si="30"/>
        <v>1.7</v>
      </c>
      <c r="E231" s="7">
        <v>1.7</v>
      </c>
      <c r="F231" s="26"/>
      <c r="G231" s="24"/>
    </row>
    <row r="232" spans="1:7" x14ac:dyDescent="0.25">
      <c r="A232" s="88"/>
      <c r="B232" s="12" t="s">
        <v>23</v>
      </c>
      <c r="C232" s="6" t="s">
        <v>24</v>
      </c>
      <c r="D232" s="7">
        <f t="shared" si="30"/>
        <v>5.2</v>
      </c>
      <c r="E232" s="7">
        <v>5.2</v>
      </c>
      <c r="F232" s="26"/>
      <c r="G232" s="28"/>
    </row>
    <row r="233" spans="1:7" x14ac:dyDescent="0.25">
      <c r="A233" s="87" t="s">
        <v>101</v>
      </c>
      <c r="B233" s="59" t="s">
        <v>104</v>
      </c>
      <c r="C233" s="64"/>
      <c r="D233" s="61">
        <f t="shared" si="30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8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8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8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8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7" t="s">
        <v>103</v>
      </c>
      <c r="B238" s="59" t="s">
        <v>106</v>
      </c>
      <c r="C238" s="72"/>
      <c r="D238" s="61">
        <f t="shared" ref="D238:D300" si="39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8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8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8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8"/>
      <c r="B242" s="12" t="s">
        <v>23</v>
      </c>
      <c r="C242" s="6" t="s">
        <v>24</v>
      </c>
      <c r="D242" s="7">
        <f t="shared" si="39"/>
        <v>5</v>
      </c>
      <c r="E242" s="7">
        <v>5</v>
      </c>
      <c r="F242" s="26"/>
      <c r="G242" s="28"/>
    </row>
    <row r="243" spans="1:7" x14ac:dyDescent="0.25">
      <c r="A243" s="87" t="s">
        <v>105</v>
      </c>
      <c r="B243" s="59" t="s">
        <v>108</v>
      </c>
      <c r="C243" s="72"/>
      <c r="D243" s="61">
        <f t="shared" si="39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8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8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8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8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7" t="s">
        <v>107</v>
      </c>
      <c r="B248" s="59" t="s">
        <v>110</v>
      </c>
      <c r="C248" s="64"/>
      <c r="D248" s="61">
        <f t="shared" si="39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8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8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8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8"/>
      <c r="B252" s="12" t="s">
        <v>23</v>
      </c>
      <c r="C252" s="6" t="s">
        <v>24</v>
      </c>
      <c r="D252" s="7">
        <f t="shared" si="39"/>
        <v>2</v>
      </c>
      <c r="E252" s="7">
        <v>2</v>
      </c>
      <c r="F252" s="26"/>
      <c r="G252" s="26"/>
    </row>
    <row r="253" spans="1:7" x14ac:dyDescent="0.25">
      <c r="A253" s="87" t="s">
        <v>109</v>
      </c>
      <c r="B253" s="59" t="s">
        <v>112</v>
      </c>
      <c r="C253" s="64"/>
      <c r="D253" s="61">
        <f t="shared" si="39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8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7" t="s">
        <v>111</v>
      </c>
      <c r="B255" s="59" t="s">
        <v>114</v>
      </c>
      <c r="C255" s="64"/>
      <c r="D255" s="61">
        <f t="shared" si="39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8"/>
      <c r="B256" s="5" t="s">
        <v>25</v>
      </c>
      <c r="C256" s="6" t="s">
        <v>24</v>
      </c>
      <c r="D256" s="7">
        <f t="shared" si="39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8"/>
      <c r="B257" s="10" t="s">
        <v>20</v>
      </c>
      <c r="C257" s="11"/>
      <c r="D257" s="16">
        <f t="shared" si="39"/>
        <v>1.2</v>
      </c>
      <c r="E257" s="16">
        <v>1.2</v>
      </c>
      <c r="F257" s="16"/>
      <c r="G257" s="16"/>
    </row>
    <row r="258" spans="1:7" ht="12.75" customHeight="1" x14ac:dyDescent="0.25">
      <c r="A258" s="88"/>
      <c r="B258" s="10" t="s">
        <v>22</v>
      </c>
      <c r="C258" s="11"/>
      <c r="D258" s="16">
        <f t="shared" si="39"/>
        <v>4.4000000000000004</v>
      </c>
      <c r="E258" s="16">
        <v>4.4000000000000004</v>
      </c>
      <c r="F258" s="16"/>
      <c r="G258" s="16"/>
    </row>
    <row r="259" spans="1:7" x14ac:dyDescent="0.25">
      <c r="A259" s="88"/>
      <c r="B259" s="12" t="s">
        <v>23</v>
      </c>
      <c r="C259" s="6" t="s">
        <v>24</v>
      </c>
      <c r="D259" s="7">
        <f t="shared" si="39"/>
        <v>4.2</v>
      </c>
      <c r="E259" s="7">
        <v>4.2</v>
      </c>
      <c r="F259" s="28"/>
      <c r="G259" s="28"/>
    </row>
    <row r="260" spans="1:7" x14ac:dyDescent="0.25">
      <c r="A260" s="87" t="s">
        <v>113</v>
      </c>
      <c r="B260" s="59" t="s">
        <v>116</v>
      </c>
      <c r="C260" s="64"/>
      <c r="D260" s="61">
        <f t="shared" si="39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8"/>
      <c r="B261" s="5" t="s">
        <v>25</v>
      </c>
      <c r="C261" s="6" t="s">
        <v>26</v>
      </c>
      <c r="D261" s="7">
        <f t="shared" ref="D261:D263" si="40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8"/>
      <c r="B262" s="10" t="s">
        <v>20</v>
      </c>
      <c r="C262" s="6"/>
      <c r="D262" s="16">
        <f t="shared" si="40"/>
        <v>6.9</v>
      </c>
      <c r="E262" s="16">
        <v>6.9</v>
      </c>
      <c r="F262" s="7"/>
      <c r="G262" s="7"/>
    </row>
    <row r="263" spans="1:7" ht="12.75" customHeight="1" x14ac:dyDescent="0.25">
      <c r="A263" s="88"/>
      <c r="B263" s="10" t="s">
        <v>22</v>
      </c>
      <c r="C263" s="6"/>
      <c r="D263" s="16">
        <f t="shared" si="40"/>
        <v>2.4</v>
      </c>
      <c r="E263" s="16">
        <v>2.4</v>
      </c>
      <c r="F263" s="7"/>
      <c r="G263" s="7"/>
    </row>
    <row r="264" spans="1:7" x14ac:dyDescent="0.25">
      <c r="A264" s="94"/>
      <c r="B264" s="12" t="s">
        <v>23</v>
      </c>
      <c r="C264" s="6" t="s">
        <v>26</v>
      </c>
      <c r="D264" s="7">
        <f t="shared" si="39"/>
        <v>0.8</v>
      </c>
      <c r="E264" s="7">
        <v>0.8</v>
      </c>
      <c r="F264" s="28"/>
      <c r="G264" s="28"/>
    </row>
    <row r="265" spans="1:7" x14ac:dyDescent="0.25">
      <c r="A265" s="87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41">SUM(F266+F270)</f>
        <v>0</v>
      </c>
      <c r="G265" s="62">
        <f t="shared" si="41"/>
        <v>0</v>
      </c>
    </row>
    <row r="266" spans="1:7" x14ac:dyDescent="0.25">
      <c r="A266" s="88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8"/>
      <c r="B267" s="10" t="s">
        <v>20</v>
      </c>
      <c r="C267" s="6"/>
      <c r="D267" s="76">
        <f t="shared" ref="D267:D269" si="42">SUM(G267+E267)</f>
        <v>1.9</v>
      </c>
      <c r="E267" s="76">
        <v>1.9</v>
      </c>
      <c r="F267" s="26"/>
      <c r="G267" s="28"/>
    </row>
    <row r="268" spans="1:7" ht="12.75" customHeight="1" x14ac:dyDescent="0.25">
      <c r="A268" s="88"/>
      <c r="B268" s="10" t="s">
        <v>22</v>
      </c>
      <c r="C268" s="6"/>
      <c r="D268" s="76">
        <f t="shared" si="42"/>
        <v>5.6</v>
      </c>
      <c r="E268" s="76">
        <v>5.6</v>
      </c>
      <c r="F268" s="26"/>
      <c r="G268" s="28"/>
    </row>
    <row r="269" spans="1:7" ht="12.75" customHeight="1" x14ac:dyDescent="0.25">
      <c r="A269" s="88"/>
      <c r="B269" s="10" t="s">
        <v>9</v>
      </c>
      <c r="C269" s="6"/>
      <c r="D269" s="76">
        <f t="shared" si="42"/>
        <v>1.5</v>
      </c>
      <c r="E269" s="76">
        <v>1.5</v>
      </c>
      <c r="F269" s="26"/>
      <c r="G269" s="28"/>
    </row>
    <row r="270" spans="1:7" x14ac:dyDescent="0.25">
      <c r="A270" s="94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7" t="s">
        <v>117</v>
      </c>
      <c r="B271" s="59" t="s">
        <v>120</v>
      </c>
      <c r="C271" s="64"/>
      <c r="D271" s="61">
        <f t="shared" si="39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8"/>
      <c r="B272" s="5" t="s">
        <v>15</v>
      </c>
      <c r="C272" s="6" t="s">
        <v>26</v>
      </c>
      <c r="D272" s="7">
        <f t="shared" si="39"/>
        <v>3.5</v>
      </c>
      <c r="E272" s="7">
        <v>3.5</v>
      </c>
      <c r="F272" s="7"/>
      <c r="G272" s="24"/>
    </row>
    <row r="273" spans="1:7" x14ac:dyDescent="0.25">
      <c r="A273" s="88"/>
      <c r="B273" s="12" t="s">
        <v>23</v>
      </c>
      <c r="C273" s="6" t="s">
        <v>26</v>
      </c>
      <c r="D273" s="7">
        <f t="shared" si="39"/>
        <v>2.5</v>
      </c>
      <c r="E273" s="7">
        <v>2.5</v>
      </c>
      <c r="F273" s="26"/>
      <c r="G273" s="28"/>
    </row>
    <row r="274" spans="1:7" x14ac:dyDescent="0.25">
      <c r="A274" s="87" t="s">
        <v>119</v>
      </c>
      <c r="B274" s="59" t="s">
        <v>122</v>
      </c>
      <c r="C274" s="64"/>
      <c r="D274" s="61">
        <f t="shared" si="39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8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8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7" t="s">
        <v>121</v>
      </c>
      <c r="B277" s="59" t="s">
        <v>124</v>
      </c>
      <c r="C277" s="64"/>
      <c r="D277" s="61">
        <f t="shared" si="39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8"/>
      <c r="B278" s="5" t="s">
        <v>25</v>
      </c>
      <c r="C278" s="6" t="s">
        <v>26</v>
      </c>
      <c r="D278" s="7">
        <f t="shared" si="39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8"/>
      <c r="B279" s="10" t="s">
        <v>20</v>
      </c>
      <c r="C279" s="11"/>
      <c r="D279" s="16">
        <f t="shared" si="39"/>
        <v>1.7</v>
      </c>
      <c r="E279" s="16">
        <v>1.7</v>
      </c>
      <c r="F279" s="16"/>
      <c r="G279" s="16"/>
    </row>
    <row r="280" spans="1:7" ht="12.75" customHeight="1" x14ac:dyDescent="0.25">
      <c r="A280" s="88"/>
      <c r="B280" s="10" t="s">
        <v>21</v>
      </c>
      <c r="C280" s="11"/>
      <c r="D280" s="16">
        <f t="shared" si="39"/>
        <v>86</v>
      </c>
      <c r="E280" s="16"/>
      <c r="F280" s="16"/>
      <c r="G280" s="16">
        <v>86</v>
      </c>
    </row>
    <row r="281" spans="1:7" x14ac:dyDescent="0.25">
      <c r="A281" s="88"/>
      <c r="B281" s="12" t="s">
        <v>23</v>
      </c>
      <c r="C281" s="6" t="s">
        <v>26</v>
      </c>
      <c r="D281" s="7">
        <f t="shared" si="39"/>
        <v>1.6</v>
      </c>
      <c r="E281" s="7">
        <v>1.6</v>
      </c>
      <c r="F281" s="7"/>
      <c r="G281" s="7"/>
    </row>
    <row r="282" spans="1:7" x14ac:dyDescent="0.25">
      <c r="A282" s="87" t="s">
        <v>123</v>
      </c>
      <c r="B282" s="59" t="s">
        <v>126</v>
      </c>
      <c r="C282" s="64"/>
      <c r="D282" s="61">
        <f t="shared" si="39"/>
        <v>21.1</v>
      </c>
      <c r="E282" s="61">
        <f t="shared" ref="E282:F282" si="43">SUM(E283)</f>
        <v>21.1</v>
      </c>
      <c r="F282" s="62">
        <f t="shared" si="43"/>
        <v>0</v>
      </c>
      <c r="G282" s="62">
        <f>SUM(G283)</f>
        <v>0</v>
      </c>
    </row>
    <row r="283" spans="1:7" x14ac:dyDescent="0.25">
      <c r="A283" s="88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8"/>
      <c r="B284" s="10" t="s">
        <v>20</v>
      </c>
      <c r="C284" s="6"/>
      <c r="D284" s="76">
        <f t="shared" ref="D284:D285" si="44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8"/>
      <c r="B285" s="10" t="s">
        <v>22</v>
      </c>
      <c r="C285" s="6"/>
      <c r="D285" s="76">
        <f t="shared" si="44"/>
        <v>20</v>
      </c>
      <c r="E285" s="76">
        <v>20</v>
      </c>
      <c r="F285" s="26"/>
      <c r="G285" s="26"/>
    </row>
    <row r="286" spans="1:7" x14ac:dyDescent="0.25">
      <c r="A286" s="87" t="s">
        <v>125</v>
      </c>
      <c r="B286" s="59" t="s">
        <v>128</v>
      </c>
      <c r="C286" s="64"/>
      <c r="D286" s="61">
        <f t="shared" si="39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8"/>
      <c r="B287" s="5" t="s">
        <v>15</v>
      </c>
      <c r="C287" s="6" t="s">
        <v>26</v>
      </c>
      <c r="D287" s="7">
        <f t="shared" si="39"/>
        <v>1.9</v>
      </c>
      <c r="E287" s="7">
        <v>1.9</v>
      </c>
      <c r="F287" s="24"/>
      <c r="G287" s="7"/>
    </row>
    <row r="288" spans="1:7" x14ac:dyDescent="0.25">
      <c r="A288" s="88"/>
      <c r="B288" s="12" t="s">
        <v>23</v>
      </c>
      <c r="C288" s="6" t="s">
        <v>26</v>
      </c>
      <c r="D288" s="7">
        <f t="shared" si="39"/>
        <v>2.5</v>
      </c>
      <c r="E288" s="7">
        <v>2.5</v>
      </c>
      <c r="F288" s="24"/>
      <c r="G288" s="24"/>
    </row>
    <row r="289" spans="1:7" x14ac:dyDescent="0.25">
      <c r="A289" s="87" t="s">
        <v>127</v>
      </c>
      <c r="B289" s="59" t="s">
        <v>130</v>
      </c>
      <c r="C289" s="64"/>
      <c r="D289" s="61">
        <f t="shared" si="39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8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4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7" t="s">
        <v>129</v>
      </c>
      <c r="B292" s="59" t="s">
        <v>132</v>
      </c>
      <c r="C292" s="64"/>
      <c r="D292" s="61">
        <f t="shared" si="39"/>
        <v>3.7</v>
      </c>
      <c r="E292" s="61">
        <f t="shared" ref="E292:F292" si="45">SUM(E293+E296)</f>
        <v>3.7</v>
      </c>
      <c r="F292" s="62">
        <f t="shared" si="45"/>
        <v>0</v>
      </c>
      <c r="G292" s="62">
        <f>SUM(G293+G296)</f>
        <v>0</v>
      </c>
    </row>
    <row r="293" spans="1:7" x14ac:dyDescent="0.25">
      <c r="A293" s="88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8"/>
      <c r="B294" s="10" t="s">
        <v>20</v>
      </c>
      <c r="C294" s="6"/>
      <c r="D294" s="76">
        <f t="shared" ref="D294:D295" si="46">SUM(G294+E294)</f>
        <v>0.7</v>
      </c>
      <c r="E294" s="76">
        <v>0.7</v>
      </c>
      <c r="F294" s="26"/>
      <c r="G294" s="26"/>
    </row>
    <row r="295" spans="1:7" ht="12.75" customHeight="1" x14ac:dyDescent="0.25">
      <c r="A295" s="88"/>
      <c r="B295" s="10" t="s">
        <v>22</v>
      </c>
      <c r="C295" s="6"/>
      <c r="D295" s="76">
        <f t="shared" si="46"/>
        <v>2</v>
      </c>
      <c r="E295" s="76">
        <v>2</v>
      </c>
      <c r="F295" s="26"/>
      <c r="G295" s="26"/>
    </row>
    <row r="296" spans="1:7" x14ac:dyDescent="0.25">
      <c r="A296" s="88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7" t="s">
        <v>131</v>
      </c>
      <c r="B297" s="59" t="s">
        <v>134</v>
      </c>
      <c r="C297" s="64"/>
      <c r="D297" s="61">
        <f t="shared" si="39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8"/>
      <c r="B298" s="5" t="s">
        <v>15</v>
      </c>
      <c r="C298" s="6" t="s">
        <v>26</v>
      </c>
      <c r="D298" s="7">
        <f t="shared" si="39"/>
        <v>1.8</v>
      </c>
      <c r="E298" s="7">
        <v>1.8</v>
      </c>
      <c r="F298" s="28"/>
      <c r="G298" s="28"/>
    </row>
    <row r="299" spans="1:7" x14ac:dyDescent="0.25">
      <c r="A299" s="88"/>
      <c r="B299" s="12" t="s">
        <v>23</v>
      </c>
      <c r="C299" s="6" t="s">
        <v>26</v>
      </c>
      <c r="D299" s="7">
        <f t="shared" si="39"/>
        <v>1.6</v>
      </c>
      <c r="E299" s="7">
        <v>1.6</v>
      </c>
      <c r="F299" s="26"/>
      <c r="G299" s="28"/>
    </row>
    <row r="300" spans="1:7" x14ac:dyDescent="0.25">
      <c r="A300" s="87" t="s">
        <v>133</v>
      </c>
      <c r="B300" s="59" t="s">
        <v>136</v>
      </c>
      <c r="C300" s="64"/>
      <c r="D300" s="61">
        <f t="shared" si="39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8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8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8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8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7" t="s">
        <v>135</v>
      </c>
      <c r="B305" s="59" t="s">
        <v>138</v>
      </c>
      <c r="C305" s="64"/>
      <c r="D305" s="61">
        <f t="shared" ref="D305:D320" si="47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8"/>
      <c r="B306" s="5" t="s">
        <v>25</v>
      </c>
      <c r="C306" s="6" t="s">
        <v>26</v>
      </c>
      <c r="D306" s="7">
        <f t="shared" si="47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8"/>
      <c r="B307" s="10" t="s">
        <v>20</v>
      </c>
      <c r="C307" s="11"/>
      <c r="D307" s="16">
        <f t="shared" si="47"/>
        <v>1.4</v>
      </c>
      <c r="E307" s="16">
        <v>1.4</v>
      </c>
      <c r="F307" s="17"/>
      <c r="G307" s="17"/>
    </row>
    <row r="308" spans="1:7" ht="12.75" customHeight="1" x14ac:dyDescent="0.25">
      <c r="A308" s="88"/>
      <c r="B308" s="10" t="s">
        <v>22</v>
      </c>
      <c r="C308" s="11"/>
      <c r="D308" s="16">
        <f t="shared" si="47"/>
        <v>3.4</v>
      </c>
      <c r="E308" s="16">
        <v>3.4</v>
      </c>
      <c r="F308" s="17"/>
      <c r="G308" s="16"/>
    </row>
    <row r="309" spans="1:7" x14ac:dyDescent="0.25">
      <c r="A309" s="88"/>
      <c r="B309" s="12" t="s">
        <v>23</v>
      </c>
      <c r="C309" s="6" t="s">
        <v>26</v>
      </c>
      <c r="D309" s="7">
        <f t="shared" si="47"/>
        <v>0.6</v>
      </c>
      <c r="E309" s="7">
        <v>0.6</v>
      </c>
      <c r="F309" s="28"/>
      <c r="G309" s="28"/>
    </row>
    <row r="310" spans="1:7" x14ac:dyDescent="0.25">
      <c r="A310" s="87" t="s">
        <v>137</v>
      </c>
      <c r="B310" s="59" t="s">
        <v>140</v>
      </c>
      <c r="C310" s="64"/>
      <c r="D310" s="61">
        <f t="shared" si="47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8"/>
      <c r="B311" s="5" t="s">
        <v>15</v>
      </c>
      <c r="C311" s="6" t="s">
        <v>26</v>
      </c>
      <c r="D311" s="7">
        <f t="shared" si="47"/>
        <v>0.8</v>
      </c>
      <c r="E311" s="7">
        <v>0.8</v>
      </c>
      <c r="F311" s="26"/>
      <c r="G311" s="26"/>
    </row>
    <row r="312" spans="1:7" x14ac:dyDescent="0.25">
      <c r="A312" s="88"/>
      <c r="B312" s="12" t="s">
        <v>23</v>
      </c>
      <c r="C312" s="6" t="s">
        <v>26</v>
      </c>
      <c r="D312" s="7">
        <f t="shared" si="47"/>
        <v>1.5</v>
      </c>
      <c r="E312" s="7">
        <v>1.5</v>
      </c>
      <c r="F312" s="26"/>
      <c r="G312" s="28"/>
    </row>
    <row r="313" spans="1:7" x14ac:dyDescent="0.25">
      <c r="A313" s="87" t="s">
        <v>139</v>
      </c>
      <c r="B313" s="59" t="s">
        <v>142</v>
      </c>
      <c r="C313" s="64"/>
      <c r="D313" s="61">
        <f t="shared" si="47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8"/>
      <c r="B314" s="12" t="s">
        <v>23</v>
      </c>
      <c r="C314" s="6" t="s">
        <v>29</v>
      </c>
      <c r="D314" s="7">
        <f t="shared" si="47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7" t="s">
        <v>141</v>
      </c>
      <c r="B315" s="59" t="s">
        <v>144</v>
      </c>
      <c r="C315" s="64"/>
      <c r="D315" s="61">
        <f t="shared" si="47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8"/>
      <c r="B316" s="5" t="s">
        <v>15</v>
      </c>
      <c r="C316" s="6" t="s">
        <v>29</v>
      </c>
      <c r="D316" s="7">
        <f t="shared" si="47"/>
        <v>1.1000000000000001</v>
      </c>
      <c r="E316" s="7">
        <v>1.1000000000000001</v>
      </c>
      <c r="F316" s="7"/>
      <c r="G316" s="7"/>
    </row>
    <row r="317" spans="1:7" x14ac:dyDescent="0.25">
      <c r="A317" s="88"/>
      <c r="B317" s="65" t="s">
        <v>23</v>
      </c>
      <c r="C317" s="66" t="s">
        <v>29</v>
      </c>
      <c r="D317" s="67">
        <f t="shared" si="47"/>
        <v>1.2</v>
      </c>
      <c r="E317" s="67">
        <v>1.2</v>
      </c>
      <c r="F317" s="68"/>
      <c r="G317" s="69"/>
    </row>
    <row r="318" spans="1:7" x14ac:dyDescent="0.25">
      <c r="A318" s="89" t="s">
        <v>143</v>
      </c>
      <c r="B318" s="73" t="s">
        <v>156</v>
      </c>
      <c r="C318" s="70"/>
      <c r="D318" s="79">
        <f t="shared" ref="D318" si="48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89"/>
      <c r="B319" s="34" t="s">
        <v>15</v>
      </c>
      <c r="C319" s="70"/>
      <c r="D319" s="36">
        <f t="shared" si="47"/>
        <v>0.4</v>
      </c>
      <c r="E319" s="36">
        <v>0.4</v>
      </c>
      <c r="F319" s="45"/>
      <c r="G319" s="71"/>
    </row>
    <row r="320" spans="1:7" x14ac:dyDescent="0.25">
      <c r="A320" s="90" t="s">
        <v>145</v>
      </c>
      <c r="B320" s="90"/>
      <c r="C320" s="29"/>
      <c r="D320" s="30">
        <f t="shared" si="47"/>
        <v>2361.5</v>
      </c>
      <c r="E320" s="30">
        <f>SUM(E356+E351+E346+E340+E333+E326+E321+E361)</f>
        <v>1259.0999999999999</v>
      </c>
      <c r="F320" s="30">
        <f>SUM(F356+F351+F346+F340+F333+F326+F321+F361)</f>
        <v>44.8</v>
      </c>
      <c r="G320" s="30">
        <f>SUM(G356+G351+G346+G340+G333+G326+G321+G361)</f>
        <v>1102.3999999999999</v>
      </c>
    </row>
    <row r="321" spans="1:7" x14ac:dyDescent="0.25">
      <c r="A321" s="91" t="s">
        <v>146</v>
      </c>
      <c r="B321" s="92"/>
      <c r="C321" s="31" t="s">
        <v>16</v>
      </c>
      <c r="D321" s="32">
        <f t="shared" ref="D321:F321" si="49">SUM(D322+D325)</f>
        <v>170.10000000000002</v>
      </c>
      <c r="E321" s="32">
        <f t="shared" si="49"/>
        <v>29.999999999999996</v>
      </c>
      <c r="F321" s="33">
        <f t="shared" si="49"/>
        <v>0</v>
      </c>
      <c r="G321" s="32">
        <f>SUM(G322+G325)</f>
        <v>140.1</v>
      </c>
    </row>
    <row r="322" spans="1:7" x14ac:dyDescent="0.25">
      <c r="A322" s="84"/>
      <c r="B322" s="34" t="s">
        <v>19</v>
      </c>
      <c r="C322" s="35"/>
      <c r="D322" s="36">
        <f t="shared" ref="D322:E322" si="50">SUM(D323:D324)</f>
        <v>137.30000000000001</v>
      </c>
      <c r="E322" s="36">
        <f t="shared" si="50"/>
        <v>24.799999999999997</v>
      </c>
      <c r="F322" s="36"/>
      <c r="G322" s="36">
        <f>SUM(G323:G324)</f>
        <v>112.5</v>
      </c>
    </row>
    <row r="323" spans="1:7" x14ac:dyDescent="0.25">
      <c r="A323" s="84"/>
      <c r="B323" s="37" t="s">
        <v>20</v>
      </c>
      <c r="C323" s="35"/>
      <c r="D323" s="38">
        <f>SUM(D14+D16+D43+D49+D57+D68+D76+D84+D91+D99+D106+D112+D119+D129)</f>
        <v>21.4</v>
      </c>
      <c r="E323" s="38">
        <f>SUM(E14+E16+E43+E49+E57+E68+E76+E84+E91+E99+E106+E112+E119+E129)</f>
        <v>21.4</v>
      </c>
      <c r="F323" s="38"/>
      <c r="G323" s="38"/>
    </row>
    <row r="324" spans="1:7" x14ac:dyDescent="0.25">
      <c r="A324" s="84"/>
      <c r="B324" s="37" t="s">
        <v>22</v>
      </c>
      <c r="C324" s="35"/>
      <c r="D324" s="38">
        <f t="shared" ref="D324:D345" si="51">SUM(G324+E324)</f>
        <v>115.9</v>
      </c>
      <c r="E324" s="38">
        <f>SUM(E44+E58+E77+E100+E107+E120+E130)</f>
        <v>3.4</v>
      </c>
      <c r="F324" s="38"/>
      <c r="G324" s="38">
        <f>SUM(G44+G58+G77+G100+G107+G120+G130)</f>
        <v>112.5</v>
      </c>
    </row>
    <row r="325" spans="1:7" x14ac:dyDescent="0.25">
      <c r="A325" s="84"/>
      <c r="B325" s="39" t="s">
        <v>23</v>
      </c>
      <c r="C325" s="35"/>
      <c r="D325" s="36">
        <f t="shared" si="51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85" t="s">
        <v>147</v>
      </c>
      <c r="B326" s="85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84"/>
      <c r="B327" s="34" t="s">
        <v>19</v>
      </c>
      <c r="C327" s="35"/>
      <c r="D327" s="36">
        <f t="shared" si="51"/>
        <v>993.80000000000007</v>
      </c>
      <c r="E327" s="36">
        <f t="shared" ref="E327" si="52">SUM(E328:E331)</f>
        <v>386.20000000000005</v>
      </c>
      <c r="F327" s="36"/>
      <c r="G327" s="36">
        <f>SUM(G328:G331)</f>
        <v>607.6</v>
      </c>
    </row>
    <row r="328" spans="1:7" x14ac:dyDescent="0.25">
      <c r="A328" s="84"/>
      <c r="B328" s="37" t="s">
        <v>20</v>
      </c>
      <c r="C328" s="43"/>
      <c r="D328" s="38">
        <f t="shared" si="51"/>
        <v>131.20000000000005</v>
      </c>
      <c r="E328" s="38">
        <f t="shared" ref="E328" si="53"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84"/>
      <c r="B329" s="37" t="s">
        <v>27</v>
      </c>
      <c r="C329" s="43"/>
      <c r="D329" s="38">
        <f t="shared" si="51"/>
        <v>47.7</v>
      </c>
      <c r="E329" s="38"/>
      <c r="F329" s="38"/>
      <c r="G329" s="38">
        <f>SUM(G21)</f>
        <v>47.7</v>
      </c>
    </row>
    <row r="330" spans="1:7" x14ac:dyDescent="0.25">
      <c r="A330" s="84"/>
      <c r="B330" s="37" t="s">
        <v>22</v>
      </c>
      <c r="C330" s="43"/>
      <c r="D330" s="38">
        <f t="shared" si="51"/>
        <v>794.7</v>
      </c>
      <c r="E330" s="38">
        <f t="shared" ref="E330" si="54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84"/>
      <c r="B331" s="37" t="s">
        <v>9</v>
      </c>
      <c r="C331" s="43"/>
      <c r="D331" s="38">
        <f t="shared" si="51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84"/>
      <c r="B332" s="39" t="s">
        <v>23</v>
      </c>
      <c r="C332" s="35"/>
      <c r="D332" s="36">
        <f t="shared" si="51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85" t="s">
        <v>148</v>
      </c>
      <c r="B333" s="85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84"/>
      <c r="B334" s="34" t="s">
        <v>19</v>
      </c>
      <c r="C334" s="35"/>
      <c r="D334" s="36">
        <f t="shared" si="51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84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84"/>
      <c r="B336" s="37" t="s">
        <v>27</v>
      </c>
      <c r="C336" s="43"/>
      <c r="D336" s="38">
        <f t="shared" si="51"/>
        <v>86</v>
      </c>
      <c r="E336" s="38"/>
      <c r="F336" s="38"/>
      <c r="G336" s="38">
        <f>SUM(G280)</f>
        <v>86</v>
      </c>
    </row>
    <row r="337" spans="1:7" x14ac:dyDescent="0.25">
      <c r="A337" s="84"/>
      <c r="B337" s="37" t="s">
        <v>22</v>
      </c>
      <c r="C337" s="43"/>
      <c r="D337" s="38">
        <f t="shared" si="51"/>
        <v>90.199999999999989</v>
      </c>
      <c r="E337" s="38">
        <f>SUM(E268+E285+E295+E303+E308+E263+E101)</f>
        <v>34.299999999999997</v>
      </c>
      <c r="F337" s="38"/>
      <c r="G337" s="38">
        <f>SUM(G268+G285+G295+G303+G308+G263+G101)</f>
        <v>55.9</v>
      </c>
    </row>
    <row r="338" spans="1:7" x14ac:dyDescent="0.25">
      <c r="A338" s="84"/>
      <c r="B338" s="37" t="s">
        <v>9</v>
      </c>
      <c r="C338" s="43"/>
      <c r="D338" s="38">
        <f t="shared" si="51"/>
        <v>33.5</v>
      </c>
      <c r="E338" s="38">
        <f>SUM(E25+E24+E23+E269)</f>
        <v>33.5</v>
      </c>
      <c r="F338" s="38"/>
      <c r="G338" s="38"/>
    </row>
    <row r="339" spans="1:7" x14ac:dyDescent="0.25">
      <c r="A339" s="84"/>
      <c r="B339" s="39" t="s">
        <v>23</v>
      </c>
      <c r="C339" s="35"/>
      <c r="D339" s="44">
        <f t="shared" si="51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85" t="s">
        <v>149</v>
      </c>
      <c r="B340" s="85"/>
      <c r="C340" s="40" t="s">
        <v>28</v>
      </c>
      <c r="D340" s="41">
        <f>SUM(G340+E340)</f>
        <v>458.99999999999994</v>
      </c>
      <c r="E340" s="41">
        <f>SUM(E341+E345)</f>
        <v>315.89999999999998</v>
      </c>
      <c r="F340" s="42">
        <f>SUM(F341+F345)</f>
        <v>0</v>
      </c>
      <c r="G340" s="41">
        <f>SUM(G341+G345)</f>
        <v>143.09999999999997</v>
      </c>
    </row>
    <row r="341" spans="1:7" x14ac:dyDescent="0.25">
      <c r="A341" s="84"/>
      <c r="B341" s="34" t="s">
        <v>19</v>
      </c>
      <c r="C341" s="35"/>
      <c r="D341" s="36">
        <f t="shared" si="51"/>
        <v>448.29999999999995</v>
      </c>
      <c r="E341" s="36">
        <f>SUM(E342:E344)</f>
        <v>305.2</v>
      </c>
      <c r="F341" s="36"/>
      <c r="G341" s="36">
        <f>SUM(G342:G344)</f>
        <v>143.09999999999997</v>
      </c>
    </row>
    <row r="342" spans="1:7" x14ac:dyDescent="0.25">
      <c r="A342" s="84"/>
      <c r="B342" s="37" t="s">
        <v>20</v>
      </c>
      <c r="C342" s="43"/>
      <c r="D342" s="38">
        <f t="shared" si="51"/>
        <v>15.499999999999998</v>
      </c>
      <c r="E342" s="38">
        <f t="shared" ref="E342" si="55">SUM(E27+E45+E51+E60+E70+E86+E93+E79+E108+E114+E122+E132+E102)</f>
        <v>14.299999999999999</v>
      </c>
      <c r="F342" s="38"/>
      <c r="G342" s="38">
        <f>SUM(G27+G45+G51+G60+G70+G86+G93+G79+G108+G114+G122+G132+G102)</f>
        <v>1.2</v>
      </c>
    </row>
    <row r="343" spans="1:7" x14ac:dyDescent="0.25">
      <c r="A343" s="84"/>
      <c r="B343" s="37" t="s">
        <v>22</v>
      </c>
      <c r="C343" s="43"/>
      <c r="D343" s="38">
        <f t="shared" si="51"/>
        <v>426.09999999999997</v>
      </c>
      <c r="E343" s="38">
        <f>SUM(E28+E52+E61+E71+E80+E94+E123+E133+E87)</f>
        <v>284.2</v>
      </c>
      <c r="F343" s="38"/>
      <c r="G343" s="38">
        <f>SUM(G28+G61+G71+G94+G123+G133+G80+G175+G52+F343+G87+G115+F343)</f>
        <v>141.89999999999998</v>
      </c>
    </row>
    <row r="344" spans="1:7" x14ac:dyDescent="0.25">
      <c r="A344" s="84"/>
      <c r="B344" s="37" t="s">
        <v>9</v>
      </c>
      <c r="C344" s="43"/>
      <c r="D344" s="38">
        <f>SUM(D30+D124+D62+D115)</f>
        <v>6.7</v>
      </c>
      <c r="E344" s="38">
        <f>SUM(E30+E124+E62+E115)</f>
        <v>6.7</v>
      </c>
      <c r="F344" s="38"/>
      <c r="G344" s="38"/>
    </row>
    <row r="345" spans="1:7" x14ac:dyDescent="0.25">
      <c r="A345" s="84"/>
      <c r="B345" s="39" t="s">
        <v>23</v>
      </c>
      <c r="C345" s="35"/>
      <c r="D345" s="36">
        <f t="shared" si="51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85" t="s">
        <v>150</v>
      </c>
      <c r="B346" s="85"/>
      <c r="C346" s="40" t="s">
        <v>29</v>
      </c>
      <c r="D346" s="41">
        <f t="shared" ref="D346:D361" si="56">SUM(G346+E346)</f>
        <v>238.09999999999991</v>
      </c>
      <c r="E346" s="41">
        <f t="shared" ref="E346:F346" si="57">SUM(E347+E350)</f>
        <v>233.89999999999992</v>
      </c>
      <c r="F346" s="41">
        <f t="shared" si="57"/>
        <v>44.8</v>
      </c>
      <c r="G346" s="41">
        <f>SUM(G347+G350)</f>
        <v>4.2</v>
      </c>
    </row>
    <row r="347" spans="1:7" x14ac:dyDescent="0.25">
      <c r="A347" s="84"/>
      <c r="B347" s="34" t="s">
        <v>25</v>
      </c>
      <c r="C347" s="35"/>
      <c r="D347" s="36">
        <f t="shared" si="56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84"/>
      <c r="B348" s="37" t="s">
        <v>20</v>
      </c>
      <c r="C348" s="43"/>
      <c r="D348" s="38">
        <f t="shared" si="56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84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84"/>
      <c r="B350" s="39" t="s">
        <v>23</v>
      </c>
      <c r="C350" s="35"/>
      <c r="D350" s="36">
        <f t="shared" si="56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85" t="s">
        <v>151</v>
      </c>
      <c r="B351" s="85"/>
      <c r="C351" s="40" t="s">
        <v>30</v>
      </c>
      <c r="D351" s="41">
        <f t="shared" si="56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84"/>
      <c r="B352" s="34" t="s">
        <v>25</v>
      </c>
      <c r="C352" s="35"/>
      <c r="D352" s="36">
        <f t="shared" si="56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84"/>
      <c r="B353" s="37" t="s">
        <v>20</v>
      </c>
      <c r="C353" s="43"/>
      <c r="D353" s="38">
        <f t="shared" si="56"/>
        <v>0.4</v>
      </c>
      <c r="E353" s="38">
        <f>SUM(E319)</f>
        <v>0.4</v>
      </c>
      <c r="F353" s="38"/>
      <c r="G353" s="38"/>
    </row>
    <row r="354" spans="1:7" x14ac:dyDescent="0.25">
      <c r="A354" s="84"/>
      <c r="B354" s="37" t="s">
        <v>9</v>
      </c>
      <c r="C354" s="43"/>
      <c r="D354" s="38">
        <f t="shared" si="56"/>
        <v>20</v>
      </c>
      <c r="E354" s="38">
        <f>SUM(E33)</f>
        <v>20</v>
      </c>
      <c r="F354" s="38"/>
      <c r="G354" s="38"/>
    </row>
    <row r="355" spans="1:7" x14ac:dyDescent="0.25">
      <c r="A355" s="84"/>
      <c r="B355" s="34" t="s">
        <v>152</v>
      </c>
      <c r="C355" s="46"/>
      <c r="D355" s="36">
        <f t="shared" si="56"/>
        <v>11.1</v>
      </c>
      <c r="E355" s="47">
        <f>SUM(E34)</f>
        <v>11.1</v>
      </c>
      <c r="F355" s="48"/>
      <c r="G355" s="48"/>
    </row>
    <row r="356" spans="1:7" x14ac:dyDescent="0.25">
      <c r="A356" s="85" t="s">
        <v>153</v>
      </c>
      <c r="B356" s="85"/>
      <c r="C356" s="40" t="s">
        <v>32</v>
      </c>
      <c r="D356" s="41">
        <f t="shared" si="56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84"/>
      <c r="B357" s="34" t="s">
        <v>19</v>
      </c>
      <c r="C357" s="35"/>
      <c r="D357" s="36">
        <f t="shared" si="56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84"/>
      <c r="B358" s="37" t="s">
        <v>20</v>
      </c>
      <c r="C358" s="43"/>
      <c r="D358" s="38">
        <f t="shared" si="56"/>
        <v>3.6</v>
      </c>
      <c r="E358" s="38">
        <f>SUM(E36)</f>
        <v>3.6</v>
      </c>
      <c r="F358" s="38"/>
      <c r="G358" s="38"/>
    </row>
    <row r="359" spans="1:7" x14ac:dyDescent="0.25">
      <c r="A359" s="84"/>
      <c r="B359" s="37" t="s">
        <v>27</v>
      </c>
      <c r="C359" s="43"/>
      <c r="D359" s="38">
        <f t="shared" si="56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84"/>
      <c r="B360" s="34" t="s">
        <v>152</v>
      </c>
      <c r="C360" s="46"/>
      <c r="D360" s="36">
        <f t="shared" si="56"/>
        <v>58.4</v>
      </c>
      <c r="E360" s="47">
        <f>SUM(E38)</f>
        <v>58.4</v>
      </c>
      <c r="F360" s="47"/>
      <c r="G360" s="47"/>
    </row>
    <row r="361" spans="1:7" x14ac:dyDescent="0.25">
      <c r="A361" s="85" t="s">
        <v>154</v>
      </c>
      <c r="B361" s="85"/>
      <c r="C361" s="40" t="s">
        <v>33</v>
      </c>
      <c r="D361" s="41">
        <f t="shared" si="56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86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86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90:A194"/>
    <mergeCell ref="A155:A159"/>
    <mergeCell ref="A117:A126"/>
    <mergeCell ref="A127:A135"/>
    <mergeCell ref="A136:A139"/>
    <mergeCell ref="A140:A143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340:B340"/>
    <mergeCell ref="A305:A309"/>
    <mergeCell ref="A310:A312"/>
    <mergeCell ref="A313:A314"/>
    <mergeCell ref="A315:A317"/>
    <mergeCell ref="A320:B320"/>
    <mergeCell ref="A321:B321"/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2018-08-30T10:00:43Z</dcterms:modified>
</cp:coreProperties>
</file>