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dokumentai\"/>
    </mc:Choice>
  </mc:AlternateContent>
  <bookViews>
    <workbookView xWindow="0" yWindow="0" windowWidth="21570" windowHeight="4320"/>
  </bookViews>
  <sheets>
    <sheet name="Lapas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O109" i="1" l="1"/>
  <c r="O113" i="1" s="1"/>
  <c r="N109" i="1"/>
  <c r="N113" i="1" s="1"/>
  <c r="M109" i="1"/>
  <c r="M113" i="1" s="1"/>
  <c r="L109" i="1"/>
  <c r="L113" i="1" s="1"/>
  <c r="K109" i="1"/>
  <c r="K113" i="1" s="1"/>
  <c r="J109" i="1"/>
  <c r="J113" i="1" s="1"/>
  <c r="I109" i="1"/>
  <c r="I113" i="1" s="1"/>
  <c r="H109" i="1"/>
  <c r="H113" i="1" s="1"/>
  <c r="G109" i="1"/>
  <c r="G113" i="1" s="1"/>
  <c r="F109" i="1"/>
  <c r="F113" i="1" s="1"/>
  <c r="E109" i="1"/>
  <c r="E113" i="1" s="1"/>
  <c r="D109" i="1"/>
  <c r="D113" i="1" s="1"/>
  <c r="O107" i="1"/>
  <c r="N107" i="1"/>
  <c r="M107" i="1"/>
  <c r="L107" i="1"/>
  <c r="K107" i="1"/>
  <c r="J107" i="1"/>
  <c r="I107" i="1"/>
  <c r="H107" i="1"/>
  <c r="G107" i="1"/>
  <c r="F107" i="1"/>
  <c r="E107" i="1"/>
  <c r="D107" i="1"/>
  <c r="O104" i="1"/>
  <c r="N104" i="1"/>
  <c r="M104" i="1"/>
  <c r="L104" i="1"/>
  <c r="K104" i="1"/>
  <c r="J104" i="1"/>
  <c r="I104" i="1"/>
  <c r="H104" i="1"/>
  <c r="G104" i="1"/>
  <c r="F104" i="1"/>
  <c r="E104" i="1"/>
  <c r="D104" i="1"/>
  <c r="O101" i="1"/>
  <c r="N101" i="1"/>
  <c r="M101" i="1"/>
  <c r="L101" i="1"/>
  <c r="K101" i="1"/>
  <c r="J101" i="1"/>
  <c r="I101" i="1"/>
  <c r="H101" i="1"/>
  <c r="G101" i="1"/>
  <c r="F101" i="1"/>
  <c r="E101" i="1"/>
  <c r="D101" i="1"/>
  <c r="O77" i="1"/>
  <c r="O92" i="1" s="1"/>
  <c r="N77" i="1"/>
  <c r="N92" i="1" s="1"/>
  <c r="M77" i="1"/>
  <c r="M92" i="1" s="1"/>
  <c r="L77" i="1"/>
  <c r="L92" i="1" s="1"/>
  <c r="K77" i="1"/>
  <c r="K92" i="1" s="1"/>
  <c r="J77" i="1"/>
  <c r="J92" i="1" s="1"/>
  <c r="I77" i="1"/>
  <c r="I92" i="1" s="1"/>
  <c r="H77" i="1"/>
  <c r="H92" i="1" s="1"/>
  <c r="G77" i="1"/>
  <c r="G92" i="1" s="1"/>
  <c r="F77" i="1"/>
  <c r="F92" i="1" s="1"/>
  <c r="E77" i="1"/>
  <c r="E92" i="1" s="1"/>
  <c r="D77" i="1"/>
  <c r="D92" i="1" s="1"/>
  <c r="O61" i="1"/>
  <c r="O75" i="1" s="1"/>
  <c r="N61" i="1"/>
  <c r="N75" i="1" s="1"/>
  <c r="M61" i="1"/>
  <c r="M75" i="1" s="1"/>
  <c r="L61" i="1"/>
  <c r="L75" i="1" s="1"/>
  <c r="K61" i="1"/>
  <c r="K75" i="1" s="1"/>
  <c r="J61" i="1"/>
  <c r="J75" i="1" s="1"/>
  <c r="I61" i="1"/>
  <c r="I75" i="1" s="1"/>
  <c r="H61" i="1"/>
  <c r="H75" i="1" s="1"/>
  <c r="G61" i="1"/>
  <c r="G75" i="1" s="1"/>
  <c r="F61" i="1"/>
  <c r="F75" i="1" s="1"/>
  <c r="E61" i="1"/>
  <c r="E75" i="1" s="1"/>
  <c r="D61" i="1"/>
  <c r="D75" i="1" s="1"/>
  <c r="O30" i="1"/>
  <c r="O59" i="1" s="1"/>
  <c r="N30" i="1"/>
  <c r="N59" i="1" s="1"/>
  <c r="M30" i="1"/>
  <c r="M59" i="1" s="1"/>
  <c r="L30" i="1"/>
  <c r="L59" i="1" s="1"/>
  <c r="K30" i="1"/>
  <c r="K59" i="1" s="1"/>
  <c r="J30" i="1"/>
  <c r="J59" i="1" s="1"/>
  <c r="I30" i="1"/>
  <c r="I59" i="1" s="1"/>
  <c r="H30" i="1"/>
  <c r="H59" i="1" s="1"/>
  <c r="G30" i="1"/>
  <c r="G59" i="1" s="1"/>
  <c r="F30" i="1"/>
  <c r="F59" i="1" s="1"/>
  <c r="E30" i="1"/>
  <c r="E59" i="1" s="1"/>
  <c r="D30" i="1"/>
  <c r="D59" i="1" s="1"/>
  <c r="O28" i="1"/>
  <c r="N28" i="1"/>
  <c r="M28" i="1"/>
  <c r="L28" i="1"/>
  <c r="K28" i="1"/>
  <c r="J28" i="1"/>
  <c r="I28" i="1"/>
  <c r="H28" i="1"/>
  <c r="G28" i="1"/>
  <c r="F28" i="1"/>
  <c r="E28" i="1"/>
  <c r="D28" i="1"/>
  <c r="D114" i="1" l="1"/>
  <c r="H114" i="1"/>
  <c r="E114" i="1"/>
  <c r="M114" i="1"/>
  <c r="F114" i="1"/>
  <c r="J114" i="1"/>
  <c r="N114" i="1"/>
  <c r="L114" i="1"/>
  <c r="I114" i="1"/>
  <c r="G114" i="1"/>
  <c r="K114" i="1"/>
  <c r="O114" i="1"/>
</calcChain>
</file>

<file path=xl/sharedStrings.xml><?xml version="1.0" encoding="utf-8"?>
<sst xmlns="http://schemas.openxmlformats.org/spreadsheetml/2006/main" count="271" uniqueCount="125">
  <si>
    <t>PATVIRTINTA</t>
  </si>
  <si>
    <t>Panevėžio rajono savivaldybės tarybos</t>
  </si>
  <si>
    <t>7 priedas</t>
  </si>
  <si>
    <t>PANEVĖŽIO RAJONO SAVIVALDYBĖS 2013 METŲ APYVARTINIŲ LĖŠŲ LIKUČIO PANAUDOJIMAS</t>
  </si>
  <si>
    <t>(tūkst.Lt)</t>
  </si>
  <si>
    <t>Eil.
Nr.</t>
  </si>
  <si>
    <t>Asignavimų valdytojai</t>
  </si>
  <si>
    <t>Kodas</t>
  </si>
  <si>
    <t>Iš viso</t>
  </si>
  <si>
    <t xml:space="preserve">iš jų:  </t>
  </si>
  <si>
    <t xml:space="preserve">Patvirtintas planas 
</t>
  </si>
  <si>
    <t>Patikslintas planas</t>
  </si>
  <si>
    <t>Įvykdymas 
2014 m. gruodžio 31 d.</t>
  </si>
  <si>
    <t xml:space="preserve"> išlaidoms</t>
  </si>
  <si>
    <t>turtui įsigyti</t>
  </si>
  <si>
    <t xml:space="preserve">iš viso </t>
  </si>
  <si>
    <t>iš jų darbo užmokestis</t>
  </si>
  <si>
    <t>Patvirtintas planas</t>
  </si>
  <si>
    <t xml:space="preserve">01  SAVIVALDYBĖS VALDYMO PROGRAMA </t>
  </si>
  <si>
    <t>1.</t>
  </si>
  <si>
    <t>Savivaldybės administracija</t>
  </si>
  <si>
    <t>01</t>
  </si>
  <si>
    <t>2.</t>
  </si>
  <si>
    <t>Karsakiškio seniūnija</t>
  </si>
  <si>
    <t>3.</t>
  </si>
  <si>
    <t>Krekenavos seniūnija</t>
  </si>
  <si>
    <t>4.</t>
  </si>
  <si>
    <t>Miežiškių seniūnija</t>
  </si>
  <si>
    <t>5.</t>
  </si>
  <si>
    <t>Naujamiesčio seniūnija</t>
  </si>
  <si>
    <t>6.</t>
  </si>
  <si>
    <t>Paįstrio seniūnija</t>
  </si>
  <si>
    <t>7.</t>
  </si>
  <si>
    <t>Smilgių seniūnija</t>
  </si>
  <si>
    <t>8.</t>
  </si>
  <si>
    <t>Velžio seniūnija</t>
  </si>
  <si>
    <t>9.</t>
  </si>
  <si>
    <t>Panevėžio seniūnija</t>
  </si>
  <si>
    <t>10.</t>
  </si>
  <si>
    <t>Ramygalos seniūnija</t>
  </si>
  <si>
    <t>11.</t>
  </si>
  <si>
    <t>Raguvos seniūnija</t>
  </si>
  <si>
    <t>12.</t>
  </si>
  <si>
    <t>Vadoklių seniūnija</t>
  </si>
  <si>
    <t>Viso 01 programai</t>
  </si>
  <si>
    <t xml:space="preserve">02  UGDYMO PROCESO IR KOKYBIŠKOS UGDYMOSI APLINKOS UŽTIKRINIMO PROGRAMA </t>
  </si>
  <si>
    <t>Savivaldybės administracija - iš viso, iš jų:</t>
  </si>
  <si>
    <t>08</t>
  </si>
  <si>
    <t>09</t>
  </si>
  <si>
    <t>Paįstrio Juozo Zikaro gimnazija</t>
  </si>
  <si>
    <t>Raguvos gimnazija</t>
  </si>
  <si>
    <t>Naujamiesčio vidurinė mokykla</t>
  </si>
  <si>
    <t>Smilgių gimnazija</t>
  </si>
  <si>
    <t>Geležių pagrindinė mokykla</t>
  </si>
  <si>
    <t>Berčiūnų pagrindinė mokykla</t>
  </si>
  <si>
    <t>Dembavos progimnazija</t>
  </si>
  <si>
    <t>Katinų pagrindinė mokykla</t>
  </si>
  <si>
    <t>Karsakiškio Strazdelio pagrindinė mokykla</t>
  </si>
  <si>
    <t>Kurganavos pagrindinė mokykla</t>
  </si>
  <si>
    <t>Linkaučių pagrindinė mokykla</t>
  </si>
  <si>
    <t>13.</t>
  </si>
  <si>
    <t>Miežiškių pagrindinė mokykla</t>
  </si>
  <si>
    <t>14.</t>
  </si>
  <si>
    <t>Paliūniškio pagrindinė mokykla</t>
  </si>
  <si>
    <t>15.</t>
  </si>
  <si>
    <t>Upytės Antano Belazaro pagrindinė mokykla</t>
  </si>
  <si>
    <t>16.</t>
  </si>
  <si>
    <t>Žibartonių pagrindinė mokykla</t>
  </si>
  <si>
    <t>17.</t>
  </si>
  <si>
    <t>Bernatonių mokykla-darželis</t>
  </si>
  <si>
    <t>18.</t>
  </si>
  <si>
    <t>Pažagienių mokykla-darželis</t>
  </si>
  <si>
    <t>19.</t>
  </si>
  <si>
    <t>Piniavos mokykla-darželis</t>
  </si>
  <si>
    <t>20.</t>
  </si>
  <si>
    <t xml:space="preserve">Dembavos lopšelis - darželis " Smalsutis" </t>
  </si>
  <si>
    <t>21.</t>
  </si>
  <si>
    <t>Krekenavos lopšelis - darželis "Sigutė"</t>
  </si>
  <si>
    <t>22.</t>
  </si>
  <si>
    <t>Naujamiesčio lopšelis - darželis "Bitutė"</t>
  </si>
  <si>
    <t>23.</t>
  </si>
  <si>
    <t>Raguvos lopšelis - darželis "Skruzdėliukas"</t>
  </si>
  <si>
    <t>24.</t>
  </si>
  <si>
    <t>Ramygalos lopšelis - darželis "Gandriukas"</t>
  </si>
  <si>
    <t>25.</t>
  </si>
  <si>
    <t>Velžio lopšelis - darželis</t>
  </si>
  <si>
    <t>26.</t>
  </si>
  <si>
    <t>Muzikos mokykla</t>
  </si>
  <si>
    <t>27.</t>
  </si>
  <si>
    <t>Švietimo centras</t>
  </si>
  <si>
    <t>Viso 02 programai</t>
  </si>
  <si>
    <t xml:space="preserve">03  AKTYVAUS BENDRUOMENĖS GYVENIMO SKATINIMO PROGRAMA </t>
  </si>
  <si>
    <t>03</t>
  </si>
  <si>
    <t>Viešoji biblioteka</t>
  </si>
  <si>
    <t>Tiltagalių kultūros centras</t>
  </si>
  <si>
    <t>Krekenavos kultūros centras</t>
  </si>
  <si>
    <t>Miežiškių kultūros centras</t>
  </si>
  <si>
    <t>Naujamiesčio kultūros centras</t>
  </si>
  <si>
    <t>Paįstrio kultūros centras</t>
  </si>
  <si>
    <t>Ramygalos kultūros centras</t>
  </si>
  <si>
    <t>Smilgių kultūros centras</t>
  </si>
  <si>
    <t>Vadoklių kultūros centras</t>
  </si>
  <si>
    <t>Liūdynės kultūros centras</t>
  </si>
  <si>
    <t>Šilagalio kultūros centras</t>
  </si>
  <si>
    <t>Viso 03 programai</t>
  </si>
  <si>
    <t xml:space="preserve">04  RAJONO INFRASTRUKTŪROS PRIEŽIŪROS, MODERNIZAVIMO IR PLĖTROS PROGRAMA </t>
  </si>
  <si>
    <t>04</t>
  </si>
  <si>
    <t>06</t>
  </si>
  <si>
    <t>Upytės seniūnija</t>
  </si>
  <si>
    <t>Viso 04 programai</t>
  </si>
  <si>
    <t xml:space="preserve">05  SOCIALINĖS ATSKIRTIES MAŽINIMO PROGRAMA </t>
  </si>
  <si>
    <t>10</t>
  </si>
  <si>
    <t>Rajono socialinių paslaugų centras</t>
  </si>
  <si>
    <t>Vaikų globos namai</t>
  </si>
  <si>
    <t>Viso 05 programai</t>
  </si>
  <si>
    <t xml:space="preserve">06  SVEIKATOS APSAUGOS PROGRAMA </t>
  </si>
  <si>
    <t>07</t>
  </si>
  <si>
    <t>Viso 06 programai</t>
  </si>
  <si>
    <t xml:space="preserve">07  APLINKOS APSAUGOS PROGRAMA </t>
  </si>
  <si>
    <t>05</t>
  </si>
  <si>
    <t>Viso 07 programai</t>
  </si>
  <si>
    <t xml:space="preserve">08  EKONOMINIO KONKURENCINGUMO DIDINIMO PROGRAMA </t>
  </si>
  <si>
    <t>Viso 08 programai</t>
  </si>
  <si>
    <t>IŠ VISO IŠLAIDŲ:</t>
  </si>
  <si>
    <t>2015 m. rugpjūčio 20 d. Nr. T-159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</si>
</sst>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0" x14ac:knownFonts="1">
    <font>
      <sz val="11"/>
      <color theme="1"/>
      <name val="Calibri"/>
      <family val="2"/>
      <charset val="186"/>
      <scheme val="minor"/>
    </font>
    <font>
      <b/>
      <sz val="10"/>
      <name val="Arial"/>
      <family val="2"/>
      <charset val="186"/>
    </font>
    <font>
      <b/>
      <sz val="9"/>
      <name val="Arial"/>
      <family val="2"/>
      <charset val="186"/>
    </font>
    <font>
      <b/>
      <i/>
      <sz val="10"/>
      <name val="Arial"/>
      <family val="2"/>
      <charset val="186"/>
    </font>
    <font>
      <sz val="11"/>
      <name val="Times New Roman"/>
      <family val="1"/>
      <charset val="186"/>
    </font>
    <font>
      <b/>
      <sz val="11"/>
      <name val="Times New Roman"/>
      <family val="1"/>
      <charset val="186"/>
    </font>
    <font>
      <sz val="10"/>
      <name val="Times New Roman"/>
      <family val="1"/>
      <charset val="186"/>
    </font>
    <font>
      <b/>
      <sz val="10"/>
      <name val="Times New Roman"/>
      <family val="1"/>
      <charset val="186"/>
    </font>
    <font>
      <sz val="10"/>
      <color rgb="FFFF0000"/>
      <name val="Times New Roman"/>
      <family val="1"/>
      <charset val="186"/>
    </font>
    <font>
      <b/>
      <sz val="10"/>
      <color rgb="FFFF0000"/>
      <name val="Arial"/>
      <family val="2"/>
      <charset val="186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indexed="31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56">
    <xf numFmtId="0" fontId="0" fillId="0" borderId="0" xfId="0"/>
    <xf numFmtId="0" fontId="0" fillId="0" borderId="0" xfId="0" applyFont="1" applyBorder="1" applyAlignment="1"/>
    <xf numFmtId="0" fontId="0" fillId="0" borderId="0" xfId="0" applyFont="1" applyBorder="1" applyAlignment="1">
      <alignment wrapText="1"/>
    </xf>
    <xf numFmtId="0" fontId="4" fillId="2" borderId="1" xfId="0" applyFont="1" applyFill="1" applyBorder="1"/>
    <xf numFmtId="0" fontId="5" fillId="0" borderId="1" xfId="0" applyFont="1" applyBorder="1"/>
    <xf numFmtId="49" fontId="6" fillId="0" borderId="1" xfId="0" applyNumberFormat="1" applyFont="1" applyBorder="1" applyAlignment="1">
      <alignment horizontal="right"/>
    </xf>
    <xf numFmtId="164" fontId="1" fillId="2" borderId="1" xfId="0" applyNumberFormat="1" applyFont="1" applyFill="1" applyBorder="1"/>
    <xf numFmtId="0" fontId="1" fillId="2" borderId="1" xfId="0" applyFont="1" applyFill="1" applyBorder="1"/>
    <xf numFmtId="1" fontId="1" fillId="2" borderId="1" xfId="0" applyNumberFormat="1" applyFont="1" applyFill="1" applyBorder="1"/>
    <xf numFmtId="0" fontId="5" fillId="0" borderId="1" xfId="0" applyFont="1" applyBorder="1" applyAlignment="1">
      <alignment wrapText="1"/>
    </xf>
    <xf numFmtId="0" fontId="1" fillId="0" borderId="1" xfId="0" applyFont="1" applyBorder="1"/>
    <xf numFmtId="0" fontId="0" fillId="0" borderId="1" xfId="0" applyBorder="1"/>
    <xf numFmtId="0" fontId="7" fillId="0" borderId="1" xfId="0" applyFont="1" applyBorder="1"/>
    <xf numFmtId="1" fontId="1" fillId="0" borderId="1" xfId="0" applyNumberFormat="1" applyFont="1" applyBorder="1"/>
    <xf numFmtId="164" fontId="6" fillId="0" borderId="1" xfId="0" applyNumberFormat="1" applyFont="1" applyBorder="1"/>
    <xf numFmtId="0" fontId="6" fillId="0" borderId="1" xfId="0" applyFont="1" applyBorder="1"/>
    <xf numFmtId="164" fontId="8" fillId="0" borderId="1" xfId="0" applyNumberFormat="1" applyFont="1" applyBorder="1"/>
    <xf numFmtId="0" fontId="6" fillId="0" borderId="1" xfId="0" applyFont="1" applyFill="1" applyBorder="1"/>
    <xf numFmtId="0" fontId="4" fillId="0" borderId="1" xfId="0" applyFont="1" applyBorder="1"/>
    <xf numFmtId="164" fontId="1" fillId="0" borderId="1" xfId="0" applyNumberFormat="1" applyFont="1" applyBorder="1"/>
    <xf numFmtId="164" fontId="9" fillId="0" borderId="1" xfId="0" applyNumberFormat="1" applyFont="1" applyBorder="1"/>
    <xf numFmtId="1" fontId="6" fillId="0" borderId="1" xfId="0" applyNumberFormat="1" applyFont="1" applyFill="1" applyBorder="1"/>
    <xf numFmtId="164" fontId="1" fillId="0" borderId="1" xfId="0" applyNumberFormat="1" applyFont="1" applyBorder="1" applyAlignment="1">
      <alignment wrapText="1"/>
    </xf>
    <xf numFmtId="164" fontId="1" fillId="2" borderId="1" xfId="0" applyNumberFormat="1" applyFont="1" applyFill="1" applyBorder="1" applyAlignment="1">
      <alignment wrapText="1"/>
    </xf>
    <xf numFmtId="164" fontId="6" fillId="0" borderId="1" xfId="0" applyNumberFormat="1" applyFont="1" applyFill="1" applyBorder="1"/>
    <xf numFmtId="0" fontId="0" fillId="0" borderId="0" xfId="0" applyFill="1"/>
    <xf numFmtId="164" fontId="4" fillId="0" borderId="1" xfId="0" applyNumberFormat="1" applyFont="1" applyBorder="1"/>
    <xf numFmtId="164" fontId="1" fillId="0" borderId="1" xfId="0" applyNumberFormat="1" applyFont="1" applyBorder="1" applyAlignment="1">
      <alignment horizontal="right"/>
    </xf>
    <xf numFmtId="0" fontId="4" fillId="0" borderId="0" xfId="0" applyFont="1" applyBorder="1"/>
    <xf numFmtId="0" fontId="0" fillId="0" borderId="0" xfId="0" applyBorder="1"/>
    <xf numFmtId="0" fontId="0" fillId="2" borderId="0" xfId="0" applyFill="1"/>
    <xf numFmtId="0" fontId="5" fillId="2" borderId="1" xfId="0" applyFont="1" applyFill="1" applyBorder="1" applyAlignment="1">
      <alignment horizontal="center" vertical="center"/>
    </xf>
    <xf numFmtId="164" fontId="5" fillId="2" borderId="1" xfId="0" applyNumberFormat="1" applyFont="1" applyFill="1" applyBorder="1" applyAlignment="1">
      <alignment horizontal="right" vertical="center"/>
    </xf>
    <xf numFmtId="1" fontId="5" fillId="2" borderId="1" xfId="0" applyNumberFormat="1" applyFont="1" applyFill="1" applyBorder="1" applyAlignment="1">
      <alignment horizontal="right" vertical="center"/>
    </xf>
    <xf numFmtId="0" fontId="5" fillId="2" borderId="1" xfId="0" applyFont="1" applyFill="1" applyBorder="1" applyAlignment="1">
      <alignment horizontal="right" vertical="center"/>
    </xf>
    <xf numFmtId="0" fontId="5" fillId="2" borderId="1" xfId="0" applyFont="1" applyFill="1" applyBorder="1" applyAlignment="1">
      <alignment horizontal="center"/>
    </xf>
    <xf numFmtId="164" fontId="5" fillId="2" borderId="1" xfId="0" applyNumberFormat="1" applyFont="1" applyFill="1" applyBorder="1" applyAlignment="1">
      <alignment horizontal="right"/>
    </xf>
    <xf numFmtId="0" fontId="5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/>
    </xf>
    <xf numFmtId="0" fontId="0" fillId="0" borderId="5" xfId="0" applyBorder="1" applyAlignment="1">
      <alignment horizontal="center"/>
    </xf>
    <xf numFmtId="0" fontId="3" fillId="3" borderId="1" xfId="0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left" vertical="top"/>
    </xf>
    <xf numFmtId="0" fontId="4" fillId="0" borderId="3" xfId="0" applyFont="1" applyBorder="1" applyAlignment="1">
      <alignment horizontal="left" vertical="top"/>
    </xf>
    <xf numFmtId="0" fontId="4" fillId="0" borderId="4" xfId="0" applyFont="1" applyBorder="1" applyAlignment="1">
      <alignment horizontal="left" vertical="top"/>
    </xf>
    <xf numFmtId="0" fontId="5" fillId="0" borderId="2" xfId="0" applyFont="1" applyBorder="1" applyAlignment="1">
      <alignment horizontal="center"/>
    </xf>
    <xf numFmtId="0" fontId="5" fillId="0" borderId="3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textRotation="90"/>
    </xf>
    <xf numFmtId="0" fontId="2" fillId="0" borderId="1" xfId="0" applyFont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/>
    </xf>
    <xf numFmtId="0" fontId="0" fillId="0" borderId="0" xfId="0" applyFont="1" applyBorder="1" applyAlignment="1">
      <alignment horizontal="right"/>
    </xf>
    <xf numFmtId="0" fontId="0" fillId="0" borderId="0" xfId="0" applyFont="1" applyBorder="1" applyAlignment="1">
      <alignment horizontal="left"/>
    </xf>
    <xf numFmtId="0" fontId="0" fillId="0" borderId="0" xfId="0" applyFont="1" applyBorder="1" applyAlignment="1">
      <alignment horizontal="left" wrapText="1"/>
    </xf>
    <xf numFmtId="0" fontId="1" fillId="0" borderId="0" xfId="0" applyFont="1" applyBorder="1" applyAlignment="1">
      <alignment horizontal="center" wrapText="1"/>
    </xf>
  </cellXfs>
  <cellStyles count="1">
    <cellStyle name="Įprastas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29"/>
  <sheetViews>
    <sheetView tabSelected="1" workbookViewId="0">
      <selection activeCell="K3" sqref="K3:O3"/>
    </sheetView>
  </sheetViews>
  <sheetFormatPr defaultRowHeight="15" x14ac:dyDescent="0.25"/>
  <cols>
    <col min="1" max="1" width="3.85546875" customWidth="1"/>
    <col min="2" max="2" width="39.28515625" customWidth="1"/>
    <col min="3" max="3" width="4.7109375" customWidth="1"/>
    <col min="4" max="4" width="10.42578125" customWidth="1"/>
    <col min="5" max="5" width="10.7109375" customWidth="1"/>
    <col min="6" max="6" width="9.7109375" customWidth="1"/>
    <col min="7" max="8" width="10.42578125" customWidth="1"/>
    <col min="9" max="9" width="9.28515625" customWidth="1"/>
    <col min="10" max="10" width="10" customWidth="1"/>
    <col min="11" max="11" width="10.7109375" customWidth="1"/>
    <col min="12" max="12" width="9.7109375" customWidth="1"/>
    <col min="13" max="13" width="10.28515625" customWidth="1"/>
    <col min="14" max="14" width="10.42578125" customWidth="1"/>
    <col min="15" max="15" width="10" customWidth="1"/>
    <col min="257" max="257" width="3.85546875" customWidth="1"/>
    <col min="258" max="258" width="49" customWidth="1"/>
    <col min="259" max="259" width="4.7109375" customWidth="1"/>
    <col min="260" max="260" width="10.85546875" customWidth="1"/>
    <col min="261" max="261" width="11" customWidth="1"/>
    <col min="262" max="262" width="10.85546875" customWidth="1"/>
    <col min="263" max="264" width="10.42578125" customWidth="1"/>
    <col min="265" max="265" width="9.28515625" customWidth="1"/>
    <col min="266" max="266" width="10" customWidth="1"/>
    <col min="267" max="267" width="10.7109375" customWidth="1"/>
    <col min="268" max="268" width="9.7109375" customWidth="1"/>
    <col min="269" max="269" width="10.28515625" customWidth="1"/>
    <col min="270" max="270" width="10.42578125" customWidth="1"/>
    <col min="271" max="271" width="10" customWidth="1"/>
    <col min="513" max="513" width="3.85546875" customWidth="1"/>
    <col min="514" max="514" width="49" customWidth="1"/>
    <col min="515" max="515" width="4.7109375" customWidth="1"/>
    <col min="516" max="516" width="10.85546875" customWidth="1"/>
    <col min="517" max="517" width="11" customWidth="1"/>
    <col min="518" max="518" width="10.85546875" customWidth="1"/>
    <col min="519" max="520" width="10.42578125" customWidth="1"/>
    <col min="521" max="521" width="9.28515625" customWidth="1"/>
    <col min="522" max="522" width="10" customWidth="1"/>
    <col min="523" max="523" width="10.7109375" customWidth="1"/>
    <col min="524" max="524" width="9.7109375" customWidth="1"/>
    <col min="525" max="525" width="10.28515625" customWidth="1"/>
    <col min="526" max="526" width="10.42578125" customWidth="1"/>
    <col min="527" max="527" width="10" customWidth="1"/>
    <col min="769" max="769" width="3.85546875" customWidth="1"/>
    <col min="770" max="770" width="49" customWidth="1"/>
    <col min="771" max="771" width="4.7109375" customWidth="1"/>
    <col min="772" max="772" width="10.85546875" customWidth="1"/>
    <col min="773" max="773" width="11" customWidth="1"/>
    <col min="774" max="774" width="10.85546875" customWidth="1"/>
    <col min="775" max="776" width="10.42578125" customWidth="1"/>
    <col min="777" max="777" width="9.28515625" customWidth="1"/>
    <col min="778" max="778" width="10" customWidth="1"/>
    <col min="779" max="779" width="10.7109375" customWidth="1"/>
    <col min="780" max="780" width="9.7109375" customWidth="1"/>
    <col min="781" max="781" width="10.28515625" customWidth="1"/>
    <col min="782" max="782" width="10.42578125" customWidth="1"/>
    <col min="783" max="783" width="10" customWidth="1"/>
    <col min="1025" max="1025" width="3.85546875" customWidth="1"/>
    <col min="1026" max="1026" width="49" customWidth="1"/>
    <col min="1027" max="1027" width="4.7109375" customWidth="1"/>
    <col min="1028" max="1028" width="10.85546875" customWidth="1"/>
    <col min="1029" max="1029" width="11" customWidth="1"/>
    <col min="1030" max="1030" width="10.85546875" customWidth="1"/>
    <col min="1031" max="1032" width="10.42578125" customWidth="1"/>
    <col min="1033" max="1033" width="9.28515625" customWidth="1"/>
    <col min="1034" max="1034" width="10" customWidth="1"/>
    <col min="1035" max="1035" width="10.7109375" customWidth="1"/>
    <col min="1036" max="1036" width="9.7109375" customWidth="1"/>
    <col min="1037" max="1037" width="10.28515625" customWidth="1"/>
    <col min="1038" max="1038" width="10.42578125" customWidth="1"/>
    <col min="1039" max="1039" width="10" customWidth="1"/>
    <col min="1281" max="1281" width="3.85546875" customWidth="1"/>
    <col min="1282" max="1282" width="49" customWidth="1"/>
    <col min="1283" max="1283" width="4.7109375" customWidth="1"/>
    <col min="1284" max="1284" width="10.85546875" customWidth="1"/>
    <col min="1285" max="1285" width="11" customWidth="1"/>
    <col min="1286" max="1286" width="10.85546875" customWidth="1"/>
    <col min="1287" max="1288" width="10.42578125" customWidth="1"/>
    <col min="1289" max="1289" width="9.28515625" customWidth="1"/>
    <col min="1290" max="1290" width="10" customWidth="1"/>
    <col min="1291" max="1291" width="10.7109375" customWidth="1"/>
    <col min="1292" max="1292" width="9.7109375" customWidth="1"/>
    <col min="1293" max="1293" width="10.28515625" customWidth="1"/>
    <col min="1294" max="1294" width="10.42578125" customWidth="1"/>
    <col min="1295" max="1295" width="10" customWidth="1"/>
    <col min="1537" max="1537" width="3.85546875" customWidth="1"/>
    <col min="1538" max="1538" width="49" customWidth="1"/>
    <col min="1539" max="1539" width="4.7109375" customWidth="1"/>
    <col min="1540" max="1540" width="10.85546875" customWidth="1"/>
    <col min="1541" max="1541" width="11" customWidth="1"/>
    <col min="1542" max="1542" width="10.85546875" customWidth="1"/>
    <col min="1543" max="1544" width="10.42578125" customWidth="1"/>
    <col min="1545" max="1545" width="9.28515625" customWidth="1"/>
    <col min="1546" max="1546" width="10" customWidth="1"/>
    <col min="1547" max="1547" width="10.7109375" customWidth="1"/>
    <col min="1548" max="1548" width="9.7109375" customWidth="1"/>
    <col min="1549" max="1549" width="10.28515625" customWidth="1"/>
    <col min="1550" max="1550" width="10.42578125" customWidth="1"/>
    <col min="1551" max="1551" width="10" customWidth="1"/>
    <col min="1793" max="1793" width="3.85546875" customWidth="1"/>
    <col min="1794" max="1794" width="49" customWidth="1"/>
    <col min="1795" max="1795" width="4.7109375" customWidth="1"/>
    <col min="1796" max="1796" width="10.85546875" customWidth="1"/>
    <col min="1797" max="1797" width="11" customWidth="1"/>
    <col min="1798" max="1798" width="10.85546875" customWidth="1"/>
    <col min="1799" max="1800" width="10.42578125" customWidth="1"/>
    <col min="1801" max="1801" width="9.28515625" customWidth="1"/>
    <col min="1802" max="1802" width="10" customWidth="1"/>
    <col min="1803" max="1803" width="10.7109375" customWidth="1"/>
    <col min="1804" max="1804" width="9.7109375" customWidth="1"/>
    <col min="1805" max="1805" width="10.28515625" customWidth="1"/>
    <col min="1806" max="1806" width="10.42578125" customWidth="1"/>
    <col min="1807" max="1807" width="10" customWidth="1"/>
    <col min="2049" max="2049" width="3.85546875" customWidth="1"/>
    <col min="2050" max="2050" width="49" customWidth="1"/>
    <col min="2051" max="2051" width="4.7109375" customWidth="1"/>
    <col min="2052" max="2052" width="10.85546875" customWidth="1"/>
    <col min="2053" max="2053" width="11" customWidth="1"/>
    <col min="2054" max="2054" width="10.85546875" customWidth="1"/>
    <col min="2055" max="2056" width="10.42578125" customWidth="1"/>
    <col min="2057" max="2057" width="9.28515625" customWidth="1"/>
    <col min="2058" max="2058" width="10" customWidth="1"/>
    <col min="2059" max="2059" width="10.7109375" customWidth="1"/>
    <col min="2060" max="2060" width="9.7109375" customWidth="1"/>
    <col min="2061" max="2061" width="10.28515625" customWidth="1"/>
    <col min="2062" max="2062" width="10.42578125" customWidth="1"/>
    <col min="2063" max="2063" width="10" customWidth="1"/>
    <col min="2305" max="2305" width="3.85546875" customWidth="1"/>
    <col min="2306" max="2306" width="49" customWidth="1"/>
    <col min="2307" max="2307" width="4.7109375" customWidth="1"/>
    <col min="2308" max="2308" width="10.85546875" customWidth="1"/>
    <col min="2309" max="2309" width="11" customWidth="1"/>
    <col min="2310" max="2310" width="10.85546875" customWidth="1"/>
    <col min="2311" max="2312" width="10.42578125" customWidth="1"/>
    <col min="2313" max="2313" width="9.28515625" customWidth="1"/>
    <col min="2314" max="2314" width="10" customWidth="1"/>
    <col min="2315" max="2315" width="10.7109375" customWidth="1"/>
    <col min="2316" max="2316" width="9.7109375" customWidth="1"/>
    <col min="2317" max="2317" width="10.28515625" customWidth="1"/>
    <col min="2318" max="2318" width="10.42578125" customWidth="1"/>
    <col min="2319" max="2319" width="10" customWidth="1"/>
    <col min="2561" max="2561" width="3.85546875" customWidth="1"/>
    <col min="2562" max="2562" width="49" customWidth="1"/>
    <col min="2563" max="2563" width="4.7109375" customWidth="1"/>
    <col min="2564" max="2564" width="10.85546875" customWidth="1"/>
    <col min="2565" max="2565" width="11" customWidth="1"/>
    <col min="2566" max="2566" width="10.85546875" customWidth="1"/>
    <col min="2567" max="2568" width="10.42578125" customWidth="1"/>
    <col min="2569" max="2569" width="9.28515625" customWidth="1"/>
    <col min="2570" max="2570" width="10" customWidth="1"/>
    <col min="2571" max="2571" width="10.7109375" customWidth="1"/>
    <col min="2572" max="2572" width="9.7109375" customWidth="1"/>
    <col min="2573" max="2573" width="10.28515625" customWidth="1"/>
    <col min="2574" max="2574" width="10.42578125" customWidth="1"/>
    <col min="2575" max="2575" width="10" customWidth="1"/>
    <col min="2817" max="2817" width="3.85546875" customWidth="1"/>
    <col min="2818" max="2818" width="49" customWidth="1"/>
    <col min="2819" max="2819" width="4.7109375" customWidth="1"/>
    <col min="2820" max="2820" width="10.85546875" customWidth="1"/>
    <col min="2821" max="2821" width="11" customWidth="1"/>
    <col min="2822" max="2822" width="10.85546875" customWidth="1"/>
    <col min="2823" max="2824" width="10.42578125" customWidth="1"/>
    <col min="2825" max="2825" width="9.28515625" customWidth="1"/>
    <col min="2826" max="2826" width="10" customWidth="1"/>
    <col min="2827" max="2827" width="10.7109375" customWidth="1"/>
    <col min="2828" max="2828" width="9.7109375" customWidth="1"/>
    <col min="2829" max="2829" width="10.28515625" customWidth="1"/>
    <col min="2830" max="2830" width="10.42578125" customWidth="1"/>
    <col min="2831" max="2831" width="10" customWidth="1"/>
    <col min="3073" max="3073" width="3.85546875" customWidth="1"/>
    <col min="3074" max="3074" width="49" customWidth="1"/>
    <col min="3075" max="3075" width="4.7109375" customWidth="1"/>
    <col min="3076" max="3076" width="10.85546875" customWidth="1"/>
    <col min="3077" max="3077" width="11" customWidth="1"/>
    <col min="3078" max="3078" width="10.85546875" customWidth="1"/>
    <col min="3079" max="3080" width="10.42578125" customWidth="1"/>
    <col min="3081" max="3081" width="9.28515625" customWidth="1"/>
    <col min="3082" max="3082" width="10" customWidth="1"/>
    <col min="3083" max="3083" width="10.7109375" customWidth="1"/>
    <col min="3084" max="3084" width="9.7109375" customWidth="1"/>
    <col min="3085" max="3085" width="10.28515625" customWidth="1"/>
    <col min="3086" max="3086" width="10.42578125" customWidth="1"/>
    <col min="3087" max="3087" width="10" customWidth="1"/>
    <col min="3329" max="3329" width="3.85546875" customWidth="1"/>
    <col min="3330" max="3330" width="49" customWidth="1"/>
    <col min="3331" max="3331" width="4.7109375" customWidth="1"/>
    <col min="3332" max="3332" width="10.85546875" customWidth="1"/>
    <col min="3333" max="3333" width="11" customWidth="1"/>
    <col min="3334" max="3334" width="10.85546875" customWidth="1"/>
    <col min="3335" max="3336" width="10.42578125" customWidth="1"/>
    <col min="3337" max="3337" width="9.28515625" customWidth="1"/>
    <col min="3338" max="3338" width="10" customWidth="1"/>
    <col min="3339" max="3339" width="10.7109375" customWidth="1"/>
    <col min="3340" max="3340" width="9.7109375" customWidth="1"/>
    <col min="3341" max="3341" width="10.28515625" customWidth="1"/>
    <col min="3342" max="3342" width="10.42578125" customWidth="1"/>
    <col min="3343" max="3343" width="10" customWidth="1"/>
    <col min="3585" max="3585" width="3.85546875" customWidth="1"/>
    <col min="3586" max="3586" width="49" customWidth="1"/>
    <col min="3587" max="3587" width="4.7109375" customWidth="1"/>
    <col min="3588" max="3588" width="10.85546875" customWidth="1"/>
    <col min="3589" max="3589" width="11" customWidth="1"/>
    <col min="3590" max="3590" width="10.85546875" customWidth="1"/>
    <col min="3591" max="3592" width="10.42578125" customWidth="1"/>
    <col min="3593" max="3593" width="9.28515625" customWidth="1"/>
    <col min="3594" max="3594" width="10" customWidth="1"/>
    <col min="3595" max="3595" width="10.7109375" customWidth="1"/>
    <col min="3596" max="3596" width="9.7109375" customWidth="1"/>
    <col min="3597" max="3597" width="10.28515625" customWidth="1"/>
    <col min="3598" max="3598" width="10.42578125" customWidth="1"/>
    <col min="3599" max="3599" width="10" customWidth="1"/>
    <col min="3841" max="3841" width="3.85546875" customWidth="1"/>
    <col min="3842" max="3842" width="49" customWidth="1"/>
    <col min="3843" max="3843" width="4.7109375" customWidth="1"/>
    <col min="3844" max="3844" width="10.85546875" customWidth="1"/>
    <col min="3845" max="3845" width="11" customWidth="1"/>
    <col min="3846" max="3846" width="10.85546875" customWidth="1"/>
    <col min="3847" max="3848" width="10.42578125" customWidth="1"/>
    <col min="3849" max="3849" width="9.28515625" customWidth="1"/>
    <col min="3850" max="3850" width="10" customWidth="1"/>
    <col min="3851" max="3851" width="10.7109375" customWidth="1"/>
    <col min="3852" max="3852" width="9.7109375" customWidth="1"/>
    <col min="3853" max="3853" width="10.28515625" customWidth="1"/>
    <col min="3854" max="3854" width="10.42578125" customWidth="1"/>
    <col min="3855" max="3855" width="10" customWidth="1"/>
    <col min="4097" max="4097" width="3.85546875" customWidth="1"/>
    <col min="4098" max="4098" width="49" customWidth="1"/>
    <col min="4099" max="4099" width="4.7109375" customWidth="1"/>
    <col min="4100" max="4100" width="10.85546875" customWidth="1"/>
    <col min="4101" max="4101" width="11" customWidth="1"/>
    <col min="4102" max="4102" width="10.85546875" customWidth="1"/>
    <col min="4103" max="4104" width="10.42578125" customWidth="1"/>
    <col min="4105" max="4105" width="9.28515625" customWidth="1"/>
    <col min="4106" max="4106" width="10" customWidth="1"/>
    <col min="4107" max="4107" width="10.7109375" customWidth="1"/>
    <col min="4108" max="4108" width="9.7109375" customWidth="1"/>
    <col min="4109" max="4109" width="10.28515625" customWidth="1"/>
    <col min="4110" max="4110" width="10.42578125" customWidth="1"/>
    <col min="4111" max="4111" width="10" customWidth="1"/>
    <col min="4353" max="4353" width="3.85546875" customWidth="1"/>
    <col min="4354" max="4354" width="49" customWidth="1"/>
    <col min="4355" max="4355" width="4.7109375" customWidth="1"/>
    <col min="4356" max="4356" width="10.85546875" customWidth="1"/>
    <col min="4357" max="4357" width="11" customWidth="1"/>
    <col min="4358" max="4358" width="10.85546875" customWidth="1"/>
    <col min="4359" max="4360" width="10.42578125" customWidth="1"/>
    <col min="4361" max="4361" width="9.28515625" customWidth="1"/>
    <col min="4362" max="4362" width="10" customWidth="1"/>
    <col min="4363" max="4363" width="10.7109375" customWidth="1"/>
    <col min="4364" max="4364" width="9.7109375" customWidth="1"/>
    <col min="4365" max="4365" width="10.28515625" customWidth="1"/>
    <col min="4366" max="4366" width="10.42578125" customWidth="1"/>
    <col min="4367" max="4367" width="10" customWidth="1"/>
    <col min="4609" max="4609" width="3.85546875" customWidth="1"/>
    <col min="4610" max="4610" width="49" customWidth="1"/>
    <col min="4611" max="4611" width="4.7109375" customWidth="1"/>
    <col min="4612" max="4612" width="10.85546875" customWidth="1"/>
    <col min="4613" max="4613" width="11" customWidth="1"/>
    <col min="4614" max="4614" width="10.85546875" customWidth="1"/>
    <col min="4615" max="4616" width="10.42578125" customWidth="1"/>
    <col min="4617" max="4617" width="9.28515625" customWidth="1"/>
    <col min="4618" max="4618" width="10" customWidth="1"/>
    <col min="4619" max="4619" width="10.7109375" customWidth="1"/>
    <col min="4620" max="4620" width="9.7109375" customWidth="1"/>
    <col min="4621" max="4621" width="10.28515625" customWidth="1"/>
    <col min="4622" max="4622" width="10.42578125" customWidth="1"/>
    <col min="4623" max="4623" width="10" customWidth="1"/>
    <col min="4865" max="4865" width="3.85546875" customWidth="1"/>
    <col min="4866" max="4866" width="49" customWidth="1"/>
    <col min="4867" max="4867" width="4.7109375" customWidth="1"/>
    <col min="4868" max="4868" width="10.85546875" customWidth="1"/>
    <col min="4869" max="4869" width="11" customWidth="1"/>
    <col min="4870" max="4870" width="10.85546875" customWidth="1"/>
    <col min="4871" max="4872" width="10.42578125" customWidth="1"/>
    <col min="4873" max="4873" width="9.28515625" customWidth="1"/>
    <col min="4874" max="4874" width="10" customWidth="1"/>
    <col min="4875" max="4875" width="10.7109375" customWidth="1"/>
    <col min="4876" max="4876" width="9.7109375" customWidth="1"/>
    <col min="4877" max="4877" width="10.28515625" customWidth="1"/>
    <col min="4878" max="4878" width="10.42578125" customWidth="1"/>
    <col min="4879" max="4879" width="10" customWidth="1"/>
    <col min="5121" max="5121" width="3.85546875" customWidth="1"/>
    <col min="5122" max="5122" width="49" customWidth="1"/>
    <col min="5123" max="5123" width="4.7109375" customWidth="1"/>
    <col min="5124" max="5124" width="10.85546875" customWidth="1"/>
    <col min="5125" max="5125" width="11" customWidth="1"/>
    <col min="5126" max="5126" width="10.85546875" customWidth="1"/>
    <col min="5127" max="5128" width="10.42578125" customWidth="1"/>
    <col min="5129" max="5129" width="9.28515625" customWidth="1"/>
    <col min="5130" max="5130" width="10" customWidth="1"/>
    <col min="5131" max="5131" width="10.7109375" customWidth="1"/>
    <col min="5132" max="5132" width="9.7109375" customWidth="1"/>
    <col min="5133" max="5133" width="10.28515625" customWidth="1"/>
    <col min="5134" max="5134" width="10.42578125" customWidth="1"/>
    <col min="5135" max="5135" width="10" customWidth="1"/>
    <col min="5377" max="5377" width="3.85546875" customWidth="1"/>
    <col min="5378" max="5378" width="49" customWidth="1"/>
    <col min="5379" max="5379" width="4.7109375" customWidth="1"/>
    <col min="5380" max="5380" width="10.85546875" customWidth="1"/>
    <col min="5381" max="5381" width="11" customWidth="1"/>
    <col min="5382" max="5382" width="10.85546875" customWidth="1"/>
    <col min="5383" max="5384" width="10.42578125" customWidth="1"/>
    <col min="5385" max="5385" width="9.28515625" customWidth="1"/>
    <col min="5386" max="5386" width="10" customWidth="1"/>
    <col min="5387" max="5387" width="10.7109375" customWidth="1"/>
    <col min="5388" max="5388" width="9.7109375" customWidth="1"/>
    <col min="5389" max="5389" width="10.28515625" customWidth="1"/>
    <col min="5390" max="5390" width="10.42578125" customWidth="1"/>
    <col min="5391" max="5391" width="10" customWidth="1"/>
    <col min="5633" max="5633" width="3.85546875" customWidth="1"/>
    <col min="5634" max="5634" width="49" customWidth="1"/>
    <col min="5635" max="5635" width="4.7109375" customWidth="1"/>
    <col min="5636" max="5636" width="10.85546875" customWidth="1"/>
    <col min="5637" max="5637" width="11" customWidth="1"/>
    <col min="5638" max="5638" width="10.85546875" customWidth="1"/>
    <col min="5639" max="5640" width="10.42578125" customWidth="1"/>
    <col min="5641" max="5641" width="9.28515625" customWidth="1"/>
    <col min="5642" max="5642" width="10" customWidth="1"/>
    <col min="5643" max="5643" width="10.7109375" customWidth="1"/>
    <col min="5644" max="5644" width="9.7109375" customWidth="1"/>
    <col min="5645" max="5645" width="10.28515625" customWidth="1"/>
    <col min="5646" max="5646" width="10.42578125" customWidth="1"/>
    <col min="5647" max="5647" width="10" customWidth="1"/>
    <col min="5889" max="5889" width="3.85546875" customWidth="1"/>
    <col min="5890" max="5890" width="49" customWidth="1"/>
    <col min="5891" max="5891" width="4.7109375" customWidth="1"/>
    <col min="5892" max="5892" width="10.85546875" customWidth="1"/>
    <col min="5893" max="5893" width="11" customWidth="1"/>
    <col min="5894" max="5894" width="10.85546875" customWidth="1"/>
    <col min="5895" max="5896" width="10.42578125" customWidth="1"/>
    <col min="5897" max="5897" width="9.28515625" customWidth="1"/>
    <col min="5898" max="5898" width="10" customWidth="1"/>
    <col min="5899" max="5899" width="10.7109375" customWidth="1"/>
    <col min="5900" max="5900" width="9.7109375" customWidth="1"/>
    <col min="5901" max="5901" width="10.28515625" customWidth="1"/>
    <col min="5902" max="5902" width="10.42578125" customWidth="1"/>
    <col min="5903" max="5903" width="10" customWidth="1"/>
    <col min="6145" max="6145" width="3.85546875" customWidth="1"/>
    <col min="6146" max="6146" width="49" customWidth="1"/>
    <col min="6147" max="6147" width="4.7109375" customWidth="1"/>
    <col min="6148" max="6148" width="10.85546875" customWidth="1"/>
    <col min="6149" max="6149" width="11" customWidth="1"/>
    <col min="6150" max="6150" width="10.85546875" customWidth="1"/>
    <col min="6151" max="6152" width="10.42578125" customWidth="1"/>
    <col min="6153" max="6153" width="9.28515625" customWidth="1"/>
    <col min="6154" max="6154" width="10" customWidth="1"/>
    <col min="6155" max="6155" width="10.7109375" customWidth="1"/>
    <col min="6156" max="6156" width="9.7109375" customWidth="1"/>
    <col min="6157" max="6157" width="10.28515625" customWidth="1"/>
    <col min="6158" max="6158" width="10.42578125" customWidth="1"/>
    <col min="6159" max="6159" width="10" customWidth="1"/>
    <col min="6401" max="6401" width="3.85546875" customWidth="1"/>
    <col min="6402" max="6402" width="49" customWidth="1"/>
    <col min="6403" max="6403" width="4.7109375" customWidth="1"/>
    <col min="6404" max="6404" width="10.85546875" customWidth="1"/>
    <col min="6405" max="6405" width="11" customWidth="1"/>
    <col min="6406" max="6406" width="10.85546875" customWidth="1"/>
    <col min="6407" max="6408" width="10.42578125" customWidth="1"/>
    <col min="6409" max="6409" width="9.28515625" customWidth="1"/>
    <col min="6410" max="6410" width="10" customWidth="1"/>
    <col min="6411" max="6411" width="10.7109375" customWidth="1"/>
    <col min="6412" max="6412" width="9.7109375" customWidth="1"/>
    <col min="6413" max="6413" width="10.28515625" customWidth="1"/>
    <col min="6414" max="6414" width="10.42578125" customWidth="1"/>
    <col min="6415" max="6415" width="10" customWidth="1"/>
    <col min="6657" max="6657" width="3.85546875" customWidth="1"/>
    <col min="6658" max="6658" width="49" customWidth="1"/>
    <col min="6659" max="6659" width="4.7109375" customWidth="1"/>
    <col min="6660" max="6660" width="10.85546875" customWidth="1"/>
    <col min="6661" max="6661" width="11" customWidth="1"/>
    <col min="6662" max="6662" width="10.85546875" customWidth="1"/>
    <col min="6663" max="6664" width="10.42578125" customWidth="1"/>
    <col min="6665" max="6665" width="9.28515625" customWidth="1"/>
    <col min="6666" max="6666" width="10" customWidth="1"/>
    <col min="6667" max="6667" width="10.7109375" customWidth="1"/>
    <col min="6668" max="6668" width="9.7109375" customWidth="1"/>
    <col min="6669" max="6669" width="10.28515625" customWidth="1"/>
    <col min="6670" max="6670" width="10.42578125" customWidth="1"/>
    <col min="6671" max="6671" width="10" customWidth="1"/>
    <col min="6913" max="6913" width="3.85546875" customWidth="1"/>
    <col min="6914" max="6914" width="49" customWidth="1"/>
    <col min="6915" max="6915" width="4.7109375" customWidth="1"/>
    <col min="6916" max="6916" width="10.85546875" customWidth="1"/>
    <col min="6917" max="6917" width="11" customWidth="1"/>
    <col min="6918" max="6918" width="10.85546875" customWidth="1"/>
    <col min="6919" max="6920" width="10.42578125" customWidth="1"/>
    <col min="6921" max="6921" width="9.28515625" customWidth="1"/>
    <col min="6922" max="6922" width="10" customWidth="1"/>
    <col min="6923" max="6923" width="10.7109375" customWidth="1"/>
    <col min="6924" max="6924" width="9.7109375" customWidth="1"/>
    <col min="6925" max="6925" width="10.28515625" customWidth="1"/>
    <col min="6926" max="6926" width="10.42578125" customWidth="1"/>
    <col min="6927" max="6927" width="10" customWidth="1"/>
    <col min="7169" max="7169" width="3.85546875" customWidth="1"/>
    <col min="7170" max="7170" width="49" customWidth="1"/>
    <col min="7171" max="7171" width="4.7109375" customWidth="1"/>
    <col min="7172" max="7172" width="10.85546875" customWidth="1"/>
    <col min="7173" max="7173" width="11" customWidth="1"/>
    <col min="7174" max="7174" width="10.85546875" customWidth="1"/>
    <col min="7175" max="7176" width="10.42578125" customWidth="1"/>
    <col min="7177" max="7177" width="9.28515625" customWidth="1"/>
    <col min="7178" max="7178" width="10" customWidth="1"/>
    <col min="7179" max="7179" width="10.7109375" customWidth="1"/>
    <col min="7180" max="7180" width="9.7109375" customWidth="1"/>
    <col min="7181" max="7181" width="10.28515625" customWidth="1"/>
    <col min="7182" max="7182" width="10.42578125" customWidth="1"/>
    <col min="7183" max="7183" width="10" customWidth="1"/>
    <col min="7425" max="7425" width="3.85546875" customWidth="1"/>
    <col min="7426" max="7426" width="49" customWidth="1"/>
    <col min="7427" max="7427" width="4.7109375" customWidth="1"/>
    <col min="7428" max="7428" width="10.85546875" customWidth="1"/>
    <col min="7429" max="7429" width="11" customWidth="1"/>
    <col min="7430" max="7430" width="10.85546875" customWidth="1"/>
    <col min="7431" max="7432" width="10.42578125" customWidth="1"/>
    <col min="7433" max="7433" width="9.28515625" customWidth="1"/>
    <col min="7434" max="7434" width="10" customWidth="1"/>
    <col min="7435" max="7435" width="10.7109375" customWidth="1"/>
    <col min="7436" max="7436" width="9.7109375" customWidth="1"/>
    <col min="7437" max="7437" width="10.28515625" customWidth="1"/>
    <col min="7438" max="7438" width="10.42578125" customWidth="1"/>
    <col min="7439" max="7439" width="10" customWidth="1"/>
    <col min="7681" max="7681" width="3.85546875" customWidth="1"/>
    <col min="7682" max="7682" width="49" customWidth="1"/>
    <col min="7683" max="7683" width="4.7109375" customWidth="1"/>
    <col min="7684" max="7684" width="10.85546875" customWidth="1"/>
    <col min="7685" max="7685" width="11" customWidth="1"/>
    <col min="7686" max="7686" width="10.85546875" customWidth="1"/>
    <col min="7687" max="7688" width="10.42578125" customWidth="1"/>
    <col min="7689" max="7689" width="9.28515625" customWidth="1"/>
    <col min="7690" max="7690" width="10" customWidth="1"/>
    <col min="7691" max="7691" width="10.7109375" customWidth="1"/>
    <col min="7692" max="7692" width="9.7109375" customWidth="1"/>
    <col min="7693" max="7693" width="10.28515625" customWidth="1"/>
    <col min="7694" max="7694" width="10.42578125" customWidth="1"/>
    <col min="7695" max="7695" width="10" customWidth="1"/>
    <col min="7937" max="7937" width="3.85546875" customWidth="1"/>
    <col min="7938" max="7938" width="49" customWidth="1"/>
    <col min="7939" max="7939" width="4.7109375" customWidth="1"/>
    <col min="7940" max="7940" width="10.85546875" customWidth="1"/>
    <col min="7941" max="7941" width="11" customWidth="1"/>
    <col min="7942" max="7942" width="10.85546875" customWidth="1"/>
    <col min="7943" max="7944" width="10.42578125" customWidth="1"/>
    <col min="7945" max="7945" width="9.28515625" customWidth="1"/>
    <col min="7946" max="7946" width="10" customWidth="1"/>
    <col min="7947" max="7947" width="10.7109375" customWidth="1"/>
    <col min="7948" max="7948" width="9.7109375" customWidth="1"/>
    <col min="7949" max="7949" width="10.28515625" customWidth="1"/>
    <col min="7950" max="7950" width="10.42578125" customWidth="1"/>
    <col min="7951" max="7951" width="10" customWidth="1"/>
    <col min="8193" max="8193" width="3.85546875" customWidth="1"/>
    <col min="8194" max="8194" width="49" customWidth="1"/>
    <col min="8195" max="8195" width="4.7109375" customWidth="1"/>
    <col min="8196" max="8196" width="10.85546875" customWidth="1"/>
    <col min="8197" max="8197" width="11" customWidth="1"/>
    <col min="8198" max="8198" width="10.85546875" customWidth="1"/>
    <col min="8199" max="8200" width="10.42578125" customWidth="1"/>
    <col min="8201" max="8201" width="9.28515625" customWidth="1"/>
    <col min="8202" max="8202" width="10" customWidth="1"/>
    <col min="8203" max="8203" width="10.7109375" customWidth="1"/>
    <col min="8204" max="8204" width="9.7109375" customWidth="1"/>
    <col min="8205" max="8205" width="10.28515625" customWidth="1"/>
    <col min="8206" max="8206" width="10.42578125" customWidth="1"/>
    <col min="8207" max="8207" width="10" customWidth="1"/>
    <col min="8449" max="8449" width="3.85546875" customWidth="1"/>
    <col min="8450" max="8450" width="49" customWidth="1"/>
    <col min="8451" max="8451" width="4.7109375" customWidth="1"/>
    <col min="8452" max="8452" width="10.85546875" customWidth="1"/>
    <col min="8453" max="8453" width="11" customWidth="1"/>
    <col min="8454" max="8454" width="10.85546875" customWidth="1"/>
    <col min="8455" max="8456" width="10.42578125" customWidth="1"/>
    <col min="8457" max="8457" width="9.28515625" customWidth="1"/>
    <col min="8458" max="8458" width="10" customWidth="1"/>
    <col min="8459" max="8459" width="10.7109375" customWidth="1"/>
    <col min="8460" max="8460" width="9.7109375" customWidth="1"/>
    <col min="8461" max="8461" width="10.28515625" customWidth="1"/>
    <col min="8462" max="8462" width="10.42578125" customWidth="1"/>
    <col min="8463" max="8463" width="10" customWidth="1"/>
    <col min="8705" max="8705" width="3.85546875" customWidth="1"/>
    <col min="8706" max="8706" width="49" customWidth="1"/>
    <col min="8707" max="8707" width="4.7109375" customWidth="1"/>
    <col min="8708" max="8708" width="10.85546875" customWidth="1"/>
    <col min="8709" max="8709" width="11" customWidth="1"/>
    <col min="8710" max="8710" width="10.85546875" customWidth="1"/>
    <col min="8711" max="8712" width="10.42578125" customWidth="1"/>
    <col min="8713" max="8713" width="9.28515625" customWidth="1"/>
    <col min="8714" max="8714" width="10" customWidth="1"/>
    <col min="8715" max="8715" width="10.7109375" customWidth="1"/>
    <col min="8716" max="8716" width="9.7109375" customWidth="1"/>
    <col min="8717" max="8717" width="10.28515625" customWidth="1"/>
    <col min="8718" max="8718" width="10.42578125" customWidth="1"/>
    <col min="8719" max="8719" width="10" customWidth="1"/>
    <col min="8961" max="8961" width="3.85546875" customWidth="1"/>
    <col min="8962" max="8962" width="49" customWidth="1"/>
    <col min="8963" max="8963" width="4.7109375" customWidth="1"/>
    <col min="8964" max="8964" width="10.85546875" customWidth="1"/>
    <col min="8965" max="8965" width="11" customWidth="1"/>
    <col min="8966" max="8966" width="10.85546875" customWidth="1"/>
    <col min="8967" max="8968" width="10.42578125" customWidth="1"/>
    <col min="8969" max="8969" width="9.28515625" customWidth="1"/>
    <col min="8970" max="8970" width="10" customWidth="1"/>
    <col min="8971" max="8971" width="10.7109375" customWidth="1"/>
    <col min="8972" max="8972" width="9.7109375" customWidth="1"/>
    <col min="8973" max="8973" width="10.28515625" customWidth="1"/>
    <col min="8974" max="8974" width="10.42578125" customWidth="1"/>
    <col min="8975" max="8975" width="10" customWidth="1"/>
    <col min="9217" max="9217" width="3.85546875" customWidth="1"/>
    <col min="9218" max="9218" width="49" customWidth="1"/>
    <col min="9219" max="9219" width="4.7109375" customWidth="1"/>
    <col min="9220" max="9220" width="10.85546875" customWidth="1"/>
    <col min="9221" max="9221" width="11" customWidth="1"/>
    <col min="9222" max="9222" width="10.85546875" customWidth="1"/>
    <col min="9223" max="9224" width="10.42578125" customWidth="1"/>
    <col min="9225" max="9225" width="9.28515625" customWidth="1"/>
    <col min="9226" max="9226" width="10" customWidth="1"/>
    <col min="9227" max="9227" width="10.7109375" customWidth="1"/>
    <col min="9228" max="9228" width="9.7109375" customWidth="1"/>
    <col min="9229" max="9229" width="10.28515625" customWidth="1"/>
    <col min="9230" max="9230" width="10.42578125" customWidth="1"/>
    <col min="9231" max="9231" width="10" customWidth="1"/>
    <col min="9473" max="9473" width="3.85546875" customWidth="1"/>
    <col min="9474" max="9474" width="49" customWidth="1"/>
    <col min="9475" max="9475" width="4.7109375" customWidth="1"/>
    <col min="9476" max="9476" width="10.85546875" customWidth="1"/>
    <col min="9477" max="9477" width="11" customWidth="1"/>
    <col min="9478" max="9478" width="10.85546875" customWidth="1"/>
    <col min="9479" max="9480" width="10.42578125" customWidth="1"/>
    <col min="9481" max="9481" width="9.28515625" customWidth="1"/>
    <col min="9482" max="9482" width="10" customWidth="1"/>
    <col min="9483" max="9483" width="10.7109375" customWidth="1"/>
    <col min="9484" max="9484" width="9.7109375" customWidth="1"/>
    <col min="9485" max="9485" width="10.28515625" customWidth="1"/>
    <col min="9486" max="9486" width="10.42578125" customWidth="1"/>
    <col min="9487" max="9487" width="10" customWidth="1"/>
    <col min="9729" max="9729" width="3.85546875" customWidth="1"/>
    <col min="9730" max="9730" width="49" customWidth="1"/>
    <col min="9731" max="9731" width="4.7109375" customWidth="1"/>
    <col min="9732" max="9732" width="10.85546875" customWidth="1"/>
    <col min="9733" max="9733" width="11" customWidth="1"/>
    <col min="9734" max="9734" width="10.85546875" customWidth="1"/>
    <col min="9735" max="9736" width="10.42578125" customWidth="1"/>
    <col min="9737" max="9737" width="9.28515625" customWidth="1"/>
    <col min="9738" max="9738" width="10" customWidth="1"/>
    <col min="9739" max="9739" width="10.7109375" customWidth="1"/>
    <col min="9740" max="9740" width="9.7109375" customWidth="1"/>
    <col min="9741" max="9741" width="10.28515625" customWidth="1"/>
    <col min="9742" max="9742" width="10.42578125" customWidth="1"/>
    <col min="9743" max="9743" width="10" customWidth="1"/>
    <col min="9985" max="9985" width="3.85546875" customWidth="1"/>
    <col min="9986" max="9986" width="49" customWidth="1"/>
    <col min="9987" max="9987" width="4.7109375" customWidth="1"/>
    <col min="9988" max="9988" width="10.85546875" customWidth="1"/>
    <col min="9989" max="9989" width="11" customWidth="1"/>
    <col min="9990" max="9990" width="10.85546875" customWidth="1"/>
    <col min="9991" max="9992" width="10.42578125" customWidth="1"/>
    <col min="9993" max="9993" width="9.28515625" customWidth="1"/>
    <col min="9994" max="9994" width="10" customWidth="1"/>
    <col min="9995" max="9995" width="10.7109375" customWidth="1"/>
    <col min="9996" max="9996" width="9.7109375" customWidth="1"/>
    <col min="9997" max="9997" width="10.28515625" customWidth="1"/>
    <col min="9998" max="9998" width="10.42578125" customWidth="1"/>
    <col min="9999" max="9999" width="10" customWidth="1"/>
    <col min="10241" max="10241" width="3.85546875" customWidth="1"/>
    <col min="10242" max="10242" width="49" customWidth="1"/>
    <col min="10243" max="10243" width="4.7109375" customWidth="1"/>
    <col min="10244" max="10244" width="10.85546875" customWidth="1"/>
    <col min="10245" max="10245" width="11" customWidth="1"/>
    <col min="10246" max="10246" width="10.85546875" customWidth="1"/>
    <col min="10247" max="10248" width="10.42578125" customWidth="1"/>
    <col min="10249" max="10249" width="9.28515625" customWidth="1"/>
    <col min="10250" max="10250" width="10" customWidth="1"/>
    <col min="10251" max="10251" width="10.7109375" customWidth="1"/>
    <col min="10252" max="10252" width="9.7109375" customWidth="1"/>
    <col min="10253" max="10253" width="10.28515625" customWidth="1"/>
    <col min="10254" max="10254" width="10.42578125" customWidth="1"/>
    <col min="10255" max="10255" width="10" customWidth="1"/>
    <col min="10497" max="10497" width="3.85546875" customWidth="1"/>
    <col min="10498" max="10498" width="49" customWidth="1"/>
    <col min="10499" max="10499" width="4.7109375" customWidth="1"/>
    <col min="10500" max="10500" width="10.85546875" customWidth="1"/>
    <col min="10501" max="10501" width="11" customWidth="1"/>
    <col min="10502" max="10502" width="10.85546875" customWidth="1"/>
    <col min="10503" max="10504" width="10.42578125" customWidth="1"/>
    <col min="10505" max="10505" width="9.28515625" customWidth="1"/>
    <col min="10506" max="10506" width="10" customWidth="1"/>
    <col min="10507" max="10507" width="10.7109375" customWidth="1"/>
    <col min="10508" max="10508" width="9.7109375" customWidth="1"/>
    <col min="10509" max="10509" width="10.28515625" customWidth="1"/>
    <col min="10510" max="10510" width="10.42578125" customWidth="1"/>
    <col min="10511" max="10511" width="10" customWidth="1"/>
    <col min="10753" max="10753" width="3.85546875" customWidth="1"/>
    <col min="10754" max="10754" width="49" customWidth="1"/>
    <col min="10755" max="10755" width="4.7109375" customWidth="1"/>
    <col min="10756" max="10756" width="10.85546875" customWidth="1"/>
    <col min="10757" max="10757" width="11" customWidth="1"/>
    <col min="10758" max="10758" width="10.85546875" customWidth="1"/>
    <col min="10759" max="10760" width="10.42578125" customWidth="1"/>
    <col min="10761" max="10761" width="9.28515625" customWidth="1"/>
    <col min="10762" max="10762" width="10" customWidth="1"/>
    <col min="10763" max="10763" width="10.7109375" customWidth="1"/>
    <col min="10764" max="10764" width="9.7109375" customWidth="1"/>
    <col min="10765" max="10765" width="10.28515625" customWidth="1"/>
    <col min="10766" max="10766" width="10.42578125" customWidth="1"/>
    <col min="10767" max="10767" width="10" customWidth="1"/>
    <col min="11009" max="11009" width="3.85546875" customWidth="1"/>
    <col min="11010" max="11010" width="49" customWidth="1"/>
    <col min="11011" max="11011" width="4.7109375" customWidth="1"/>
    <col min="11012" max="11012" width="10.85546875" customWidth="1"/>
    <col min="11013" max="11013" width="11" customWidth="1"/>
    <col min="11014" max="11014" width="10.85546875" customWidth="1"/>
    <col min="11015" max="11016" width="10.42578125" customWidth="1"/>
    <col min="11017" max="11017" width="9.28515625" customWidth="1"/>
    <col min="11018" max="11018" width="10" customWidth="1"/>
    <col min="11019" max="11019" width="10.7109375" customWidth="1"/>
    <col min="11020" max="11020" width="9.7109375" customWidth="1"/>
    <col min="11021" max="11021" width="10.28515625" customWidth="1"/>
    <col min="11022" max="11022" width="10.42578125" customWidth="1"/>
    <col min="11023" max="11023" width="10" customWidth="1"/>
    <col min="11265" max="11265" width="3.85546875" customWidth="1"/>
    <col min="11266" max="11266" width="49" customWidth="1"/>
    <col min="11267" max="11267" width="4.7109375" customWidth="1"/>
    <col min="11268" max="11268" width="10.85546875" customWidth="1"/>
    <col min="11269" max="11269" width="11" customWidth="1"/>
    <col min="11270" max="11270" width="10.85546875" customWidth="1"/>
    <col min="11271" max="11272" width="10.42578125" customWidth="1"/>
    <col min="11273" max="11273" width="9.28515625" customWidth="1"/>
    <col min="11274" max="11274" width="10" customWidth="1"/>
    <col min="11275" max="11275" width="10.7109375" customWidth="1"/>
    <col min="11276" max="11276" width="9.7109375" customWidth="1"/>
    <col min="11277" max="11277" width="10.28515625" customWidth="1"/>
    <col min="11278" max="11278" width="10.42578125" customWidth="1"/>
    <col min="11279" max="11279" width="10" customWidth="1"/>
    <col min="11521" max="11521" width="3.85546875" customWidth="1"/>
    <col min="11522" max="11522" width="49" customWidth="1"/>
    <col min="11523" max="11523" width="4.7109375" customWidth="1"/>
    <col min="11524" max="11524" width="10.85546875" customWidth="1"/>
    <col min="11525" max="11525" width="11" customWidth="1"/>
    <col min="11526" max="11526" width="10.85546875" customWidth="1"/>
    <col min="11527" max="11528" width="10.42578125" customWidth="1"/>
    <col min="11529" max="11529" width="9.28515625" customWidth="1"/>
    <col min="11530" max="11530" width="10" customWidth="1"/>
    <col min="11531" max="11531" width="10.7109375" customWidth="1"/>
    <col min="11532" max="11532" width="9.7109375" customWidth="1"/>
    <col min="11533" max="11533" width="10.28515625" customWidth="1"/>
    <col min="11534" max="11534" width="10.42578125" customWidth="1"/>
    <col min="11535" max="11535" width="10" customWidth="1"/>
    <col min="11777" max="11777" width="3.85546875" customWidth="1"/>
    <col min="11778" max="11778" width="49" customWidth="1"/>
    <col min="11779" max="11779" width="4.7109375" customWidth="1"/>
    <col min="11780" max="11780" width="10.85546875" customWidth="1"/>
    <col min="11781" max="11781" width="11" customWidth="1"/>
    <col min="11782" max="11782" width="10.85546875" customWidth="1"/>
    <col min="11783" max="11784" width="10.42578125" customWidth="1"/>
    <col min="11785" max="11785" width="9.28515625" customWidth="1"/>
    <col min="11786" max="11786" width="10" customWidth="1"/>
    <col min="11787" max="11787" width="10.7109375" customWidth="1"/>
    <col min="11788" max="11788" width="9.7109375" customWidth="1"/>
    <col min="11789" max="11789" width="10.28515625" customWidth="1"/>
    <col min="11790" max="11790" width="10.42578125" customWidth="1"/>
    <col min="11791" max="11791" width="10" customWidth="1"/>
    <col min="12033" max="12033" width="3.85546875" customWidth="1"/>
    <col min="12034" max="12034" width="49" customWidth="1"/>
    <col min="12035" max="12035" width="4.7109375" customWidth="1"/>
    <col min="12036" max="12036" width="10.85546875" customWidth="1"/>
    <col min="12037" max="12037" width="11" customWidth="1"/>
    <col min="12038" max="12038" width="10.85546875" customWidth="1"/>
    <col min="12039" max="12040" width="10.42578125" customWidth="1"/>
    <col min="12041" max="12041" width="9.28515625" customWidth="1"/>
    <col min="12042" max="12042" width="10" customWidth="1"/>
    <col min="12043" max="12043" width="10.7109375" customWidth="1"/>
    <col min="12044" max="12044" width="9.7109375" customWidth="1"/>
    <col min="12045" max="12045" width="10.28515625" customWidth="1"/>
    <col min="12046" max="12046" width="10.42578125" customWidth="1"/>
    <col min="12047" max="12047" width="10" customWidth="1"/>
    <col min="12289" max="12289" width="3.85546875" customWidth="1"/>
    <col min="12290" max="12290" width="49" customWidth="1"/>
    <col min="12291" max="12291" width="4.7109375" customWidth="1"/>
    <col min="12292" max="12292" width="10.85546875" customWidth="1"/>
    <col min="12293" max="12293" width="11" customWidth="1"/>
    <col min="12294" max="12294" width="10.85546875" customWidth="1"/>
    <col min="12295" max="12296" width="10.42578125" customWidth="1"/>
    <col min="12297" max="12297" width="9.28515625" customWidth="1"/>
    <col min="12298" max="12298" width="10" customWidth="1"/>
    <col min="12299" max="12299" width="10.7109375" customWidth="1"/>
    <col min="12300" max="12300" width="9.7109375" customWidth="1"/>
    <col min="12301" max="12301" width="10.28515625" customWidth="1"/>
    <col min="12302" max="12302" width="10.42578125" customWidth="1"/>
    <col min="12303" max="12303" width="10" customWidth="1"/>
    <col min="12545" max="12545" width="3.85546875" customWidth="1"/>
    <col min="12546" max="12546" width="49" customWidth="1"/>
    <col min="12547" max="12547" width="4.7109375" customWidth="1"/>
    <col min="12548" max="12548" width="10.85546875" customWidth="1"/>
    <col min="12549" max="12549" width="11" customWidth="1"/>
    <col min="12550" max="12550" width="10.85546875" customWidth="1"/>
    <col min="12551" max="12552" width="10.42578125" customWidth="1"/>
    <col min="12553" max="12553" width="9.28515625" customWidth="1"/>
    <col min="12554" max="12554" width="10" customWidth="1"/>
    <col min="12555" max="12555" width="10.7109375" customWidth="1"/>
    <col min="12556" max="12556" width="9.7109375" customWidth="1"/>
    <col min="12557" max="12557" width="10.28515625" customWidth="1"/>
    <col min="12558" max="12558" width="10.42578125" customWidth="1"/>
    <col min="12559" max="12559" width="10" customWidth="1"/>
    <col min="12801" max="12801" width="3.85546875" customWidth="1"/>
    <col min="12802" max="12802" width="49" customWidth="1"/>
    <col min="12803" max="12803" width="4.7109375" customWidth="1"/>
    <col min="12804" max="12804" width="10.85546875" customWidth="1"/>
    <col min="12805" max="12805" width="11" customWidth="1"/>
    <col min="12806" max="12806" width="10.85546875" customWidth="1"/>
    <col min="12807" max="12808" width="10.42578125" customWidth="1"/>
    <col min="12809" max="12809" width="9.28515625" customWidth="1"/>
    <col min="12810" max="12810" width="10" customWidth="1"/>
    <col min="12811" max="12811" width="10.7109375" customWidth="1"/>
    <col min="12812" max="12812" width="9.7109375" customWidth="1"/>
    <col min="12813" max="12813" width="10.28515625" customWidth="1"/>
    <col min="12814" max="12814" width="10.42578125" customWidth="1"/>
    <col min="12815" max="12815" width="10" customWidth="1"/>
    <col min="13057" max="13057" width="3.85546875" customWidth="1"/>
    <col min="13058" max="13058" width="49" customWidth="1"/>
    <col min="13059" max="13059" width="4.7109375" customWidth="1"/>
    <col min="13060" max="13060" width="10.85546875" customWidth="1"/>
    <col min="13061" max="13061" width="11" customWidth="1"/>
    <col min="13062" max="13062" width="10.85546875" customWidth="1"/>
    <col min="13063" max="13064" width="10.42578125" customWidth="1"/>
    <col min="13065" max="13065" width="9.28515625" customWidth="1"/>
    <col min="13066" max="13066" width="10" customWidth="1"/>
    <col min="13067" max="13067" width="10.7109375" customWidth="1"/>
    <col min="13068" max="13068" width="9.7109375" customWidth="1"/>
    <col min="13069" max="13069" width="10.28515625" customWidth="1"/>
    <col min="13070" max="13070" width="10.42578125" customWidth="1"/>
    <col min="13071" max="13071" width="10" customWidth="1"/>
    <col min="13313" max="13313" width="3.85546875" customWidth="1"/>
    <col min="13314" max="13314" width="49" customWidth="1"/>
    <col min="13315" max="13315" width="4.7109375" customWidth="1"/>
    <col min="13316" max="13316" width="10.85546875" customWidth="1"/>
    <col min="13317" max="13317" width="11" customWidth="1"/>
    <col min="13318" max="13318" width="10.85546875" customWidth="1"/>
    <col min="13319" max="13320" width="10.42578125" customWidth="1"/>
    <col min="13321" max="13321" width="9.28515625" customWidth="1"/>
    <col min="13322" max="13322" width="10" customWidth="1"/>
    <col min="13323" max="13323" width="10.7109375" customWidth="1"/>
    <col min="13324" max="13324" width="9.7109375" customWidth="1"/>
    <col min="13325" max="13325" width="10.28515625" customWidth="1"/>
    <col min="13326" max="13326" width="10.42578125" customWidth="1"/>
    <col min="13327" max="13327" width="10" customWidth="1"/>
    <col min="13569" max="13569" width="3.85546875" customWidth="1"/>
    <col min="13570" max="13570" width="49" customWidth="1"/>
    <col min="13571" max="13571" width="4.7109375" customWidth="1"/>
    <col min="13572" max="13572" width="10.85546875" customWidth="1"/>
    <col min="13573" max="13573" width="11" customWidth="1"/>
    <col min="13574" max="13574" width="10.85546875" customWidth="1"/>
    <col min="13575" max="13576" width="10.42578125" customWidth="1"/>
    <col min="13577" max="13577" width="9.28515625" customWidth="1"/>
    <col min="13578" max="13578" width="10" customWidth="1"/>
    <col min="13579" max="13579" width="10.7109375" customWidth="1"/>
    <col min="13580" max="13580" width="9.7109375" customWidth="1"/>
    <col min="13581" max="13581" width="10.28515625" customWidth="1"/>
    <col min="13582" max="13582" width="10.42578125" customWidth="1"/>
    <col min="13583" max="13583" width="10" customWidth="1"/>
    <col min="13825" max="13825" width="3.85546875" customWidth="1"/>
    <col min="13826" max="13826" width="49" customWidth="1"/>
    <col min="13827" max="13827" width="4.7109375" customWidth="1"/>
    <col min="13828" max="13828" width="10.85546875" customWidth="1"/>
    <col min="13829" max="13829" width="11" customWidth="1"/>
    <col min="13830" max="13830" width="10.85546875" customWidth="1"/>
    <col min="13831" max="13832" width="10.42578125" customWidth="1"/>
    <col min="13833" max="13833" width="9.28515625" customWidth="1"/>
    <col min="13834" max="13834" width="10" customWidth="1"/>
    <col min="13835" max="13835" width="10.7109375" customWidth="1"/>
    <col min="13836" max="13836" width="9.7109375" customWidth="1"/>
    <col min="13837" max="13837" width="10.28515625" customWidth="1"/>
    <col min="13838" max="13838" width="10.42578125" customWidth="1"/>
    <col min="13839" max="13839" width="10" customWidth="1"/>
    <col min="14081" max="14081" width="3.85546875" customWidth="1"/>
    <col min="14082" max="14082" width="49" customWidth="1"/>
    <col min="14083" max="14083" width="4.7109375" customWidth="1"/>
    <col min="14084" max="14084" width="10.85546875" customWidth="1"/>
    <col min="14085" max="14085" width="11" customWidth="1"/>
    <col min="14086" max="14086" width="10.85546875" customWidth="1"/>
    <col min="14087" max="14088" width="10.42578125" customWidth="1"/>
    <col min="14089" max="14089" width="9.28515625" customWidth="1"/>
    <col min="14090" max="14090" width="10" customWidth="1"/>
    <col min="14091" max="14091" width="10.7109375" customWidth="1"/>
    <col min="14092" max="14092" width="9.7109375" customWidth="1"/>
    <col min="14093" max="14093" width="10.28515625" customWidth="1"/>
    <col min="14094" max="14094" width="10.42578125" customWidth="1"/>
    <col min="14095" max="14095" width="10" customWidth="1"/>
    <col min="14337" max="14337" width="3.85546875" customWidth="1"/>
    <col min="14338" max="14338" width="49" customWidth="1"/>
    <col min="14339" max="14339" width="4.7109375" customWidth="1"/>
    <col min="14340" max="14340" width="10.85546875" customWidth="1"/>
    <col min="14341" max="14341" width="11" customWidth="1"/>
    <col min="14342" max="14342" width="10.85546875" customWidth="1"/>
    <col min="14343" max="14344" width="10.42578125" customWidth="1"/>
    <col min="14345" max="14345" width="9.28515625" customWidth="1"/>
    <col min="14346" max="14346" width="10" customWidth="1"/>
    <col min="14347" max="14347" width="10.7109375" customWidth="1"/>
    <col min="14348" max="14348" width="9.7109375" customWidth="1"/>
    <col min="14349" max="14349" width="10.28515625" customWidth="1"/>
    <col min="14350" max="14350" width="10.42578125" customWidth="1"/>
    <col min="14351" max="14351" width="10" customWidth="1"/>
    <col min="14593" max="14593" width="3.85546875" customWidth="1"/>
    <col min="14594" max="14594" width="49" customWidth="1"/>
    <col min="14595" max="14595" width="4.7109375" customWidth="1"/>
    <col min="14596" max="14596" width="10.85546875" customWidth="1"/>
    <col min="14597" max="14597" width="11" customWidth="1"/>
    <col min="14598" max="14598" width="10.85546875" customWidth="1"/>
    <col min="14599" max="14600" width="10.42578125" customWidth="1"/>
    <col min="14601" max="14601" width="9.28515625" customWidth="1"/>
    <col min="14602" max="14602" width="10" customWidth="1"/>
    <col min="14603" max="14603" width="10.7109375" customWidth="1"/>
    <col min="14604" max="14604" width="9.7109375" customWidth="1"/>
    <col min="14605" max="14605" width="10.28515625" customWidth="1"/>
    <col min="14606" max="14606" width="10.42578125" customWidth="1"/>
    <col min="14607" max="14607" width="10" customWidth="1"/>
    <col min="14849" max="14849" width="3.85546875" customWidth="1"/>
    <col min="14850" max="14850" width="49" customWidth="1"/>
    <col min="14851" max="14851" width="4.7109375" customWidth="1"/>
    <col min="14852" max="14852" width="10.85546875" customWidth="1"/>
    <col min="14853" max="14853" width="11" customWidth="1"/>
    <col min="14854" max="14854" width="10.85546875" customWidth="1"/>
    <col min="14855" max="14856" width="10.42578125" customWidth="1"/>
    <col min="14857" max="14857" width="9.28515625" customWidth="1"/>
    <col min="14858" max="14858" width="10" customWidth="1"/>
    <col min="14859" max="14859" width="10.7109375" customWidth="1"/>
    <col min="14860" max="14860" width="9.7109375" customWidth="1"/>
    <col min="14861" max="14861" width="10.28515625" customWidth="1"/>
    <col min="14862" max="14862" width="10.42578125" customWidth="1"/>
    <col min="14863" max="14863" width="10" customWidth="1"/>
    <col min="15105" max="15105" width="3.85546875" customWidth="1"/>
    <col min="15106" max="15106" width="49" customWidth="1"/>
    <col min="15107" max="15107" width="4.7109375" customWidth="1"/>
    <col min="15108" max="15108" width="10.85546875" customWidth="1"/>
    <col min="15109" max="15109" width="11" customWidth="1"/>
    <col min="15110" max="15110" width="10.85546875" customWidth="1"/>
    <col min="15111" max="15112" width="10.42578125" customWidth="1"/>
    <col min="15113" max="15113" width="9.28515625" customWidth="1"/>
    <col min="15114" max="15114" width="10" customWidth="1"/>
    <col min="15115" max="15115" width="10.7109375" customWidth="1"/>
    <col min="15116" max="15116" width="9.7109375" customWidth="1"/>
    <col min="15117" max="15117" width="10.28515625" customWidth="1"/>
    <col min="15118" max="15118" width="10.42578125" customWidth="1"/>
    <col min="15119" max="15119" width="10" customWidth="1"/>
    <col min="15361" max="15361" width="3.85546875" customWidth="1"/>
    <col min="15362" max="15362" width="49" customWidth="1"/>
    <col min="15363" max="15363" width="4.7109375" customWidth="1"/>
    <col min="15364" max="15364" width="10.85546875" customWidth="1"/>
    <col min="15365" max="15365" width="11" customWidth="1"/>
    <col min="15366" max="15366" width="10.85546875" customWidth="1"/>
    <col min="15367" max="15368" width="10.42578125" customWidth="1"/>
    <col min="15369" max="15369" width="9.28515625" customWidth="1"/>
    <col min="15370" max="15370" width="10" customWidth="1"/>
    <col min="15371" max="15371" width="10.7109375" customWidth="1"/>
    <col min="15372" max="15372" width="9.7109375" customWidth="1"/>
    <col min="15373" max="15373" width="10.28515625" customWidth="1"/>
    <col min="15374" max="15374" width="10.42578125" customWidth="1"/>
    <col min="15375" max="15375" width="10" customWidth="1"/>
    <col min="15617" max="15617" width="3.85546875" customWidth="1"/>
    <col min="15618" max="15618" width="49" customWidth="1"/>
    <col min="15619" max="15619" width="4.7109375" customWidth="1"/>
    <col min="15620" max="15620" width="10.85546875" customWidth="1"/>
    <col min="15621" max="15621" width="11" customWidth="1"/>
    <col min="15622" max="15622" width="10.85546875" customWidth="1"/>
    <col min="15623" max="15624" width="10.42578125" customWidth="1"/>
    <col min="15625" max="15625" width="9.28515625" customWidth="1"/>
    <col min="15626" max="15626" width="10" customWidth="1"/>
    <col min="15627" max="15627" width="10.7109375" customWidth="1"/>
    <col min="15628" max="15628" width="9.7109375" customWidth="1"/>
    <col min="15629" max="15629" width="10.28515625" customWidth="1"/>
    <col min="15630" max="15630" width="10.42578125" customWidth="1"/>
    <col min="15631" max="15631" width="10" customWidth="1"/>
    <col min="15873" max="15873" width="3.85546875" customWidth="1"/>
    <col min="15874" max="15874" width="49" customWidth="1"/>
    <col min="15875" max="15875" width="4.7109375" customWidth="1"/>
    <col min="15876" max="15876" width="10.85546875" customWidth="1"/>
    <col min="15877" max="15877" width="11" customWidth="1"/>
    <col min="15878" max="15878" width="10.85546875" customWidth="1"/>
    <col min="15879" max="15880" width="10.42578125" customWidth="1"/>
    <col min="15881" max="15881" width="9.28515625" customWidth="1"/>
    <col min="15882" max="15882" width="10" customWidth="1"/>
    <col min="15883" max="15883" width="10.7109375" customWidth="1"/>
    <col min="15884" max="15884" width="9.7109375" customWidth="1"/>
    <col min="15885" max="15885" width="10.28515625" customWidth="1"/>
    <col min="15886" max="15886" width="10.42578125" customWidth="1"/>
    <col min="15887" max="15887" width="10" customWidth="1"/>
    <col min="16129" max="16129" width="3.85546875" customWidth="1"/>
    <col min="16130" max="16130" width="49" customWidth="1"/>
    <col min="16131" max="16131" width="4.7109375" customWidth="1"/>
    <col min="16132" max="16132" width="10.85546875" customWidth="1"/>
    <col min="16133" max="16133" width="11" customWidth="1"/>
    <col min="16134" max="16134" width="10.85546875" customWidth="1"/>
    <col min="16135" max="16136" width="10.42578125" customWidth="1"/>
    <col min="16137" max="16137" width="9.28515625" customWidth="1"/>
    <col min="16138" max="16138" width="10" customWidth="1"/>
    <col min="16139" max="16139" width="10.7109375" customWidth="1"/>
    <col min="16140" max="16140" width="9.7109375" customWidth="1"/>
    <col min="16141" max="16141" width="10.28515625" customWidth="1"/>
    <col min="16142" max="16142" width="10.42578125" customWidth="1"/>
    <col min="16143" max="16143" width="10" customWidth="1"/>
  </cols>
  <sheetData>
    <row r="1" spans="1:15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53" t="s">
        <v>0</v>
      </c>
      <c r="L1" s="53"/>
      <c r="M1" s="53"/>
      <c r="N1" s="53"/>
      <c r="O1" s="53"/>
    </row>
    <row r="2" spans="1:15" ht="12.75" customHeight="1" x14ac:dyDescent="0.25">
      <c r="A2" s="2"/>
      <c r="B2" s="2"/>
      <c r="C2" s="2"/>
      <c r="D2" s="2"/>
      <c r="E2" s="2"/>
      <c r="F2" s="2"/>
      <c r="G2" s="2"/>
      <c r="H2" s="2"/>
      <c r="I2" s="2"/>
      <c r="J2" s="2"/>
      <c r="K2" s="54" t="s">
        <v>1</v>
      </c>
      <c r="L2" s="54"/>
      <c r="M2" s="54"/>
      <c r="N2" s="54"/>
      <c r="O2" s="54"/>
    </row>
    <row r="3" spans="1:15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53" t="s">
        <v>124</v>
      </c>
      <c r="L3" s="53"/>
      <c r="M3" s="53"/>
      <c r="N3" s="53"/>
      <c r="O3" s="53"/>
    </row>
    <row r="4" spans="1:15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53" t="s">
        <v>2</v>
      </c>
      <c r="L4" s="53"/>
      <c r="M4" s="53"/>
      <c r="N4" s="53"/>
      <c r="O4" s="53"/>
    </row>
    <row r="7" spans="1:15" ht="12.75" customHeight="1" x14ac:dyDescent="0.25">
      <c r="A7" s="55" t="s">
        <v>3</v>
      </c>
      <c r="B7" s="55"/>
      <c r="C7" s="55"/>
      <c r="D7" s="55"/>
      <c r="E7" s="55"/>
      <c r="F7" s="55"/>
      <c r="G7" s="55"/>
      <c r="H7" s="55"/>
      <c r="I7" s="55"/>
      <c r="J7" s="55"/>
      <c r="K7" s="55"/>
      <c r="L7" s="55"/>
      <c r="M7" s="55"/>
      <c r="N7" s="55"/>
      <c r="O7" s="55"/>
    </row>
    <row r="9" spans="1:15" x14ac:dyDescent="0.25">
      <c r="A9" s="52" t="s">
        <v>4</v>
      </c>
      <c r="B9" s="52"/>
      <c r="C9" s="52"/>
      <c r="D9" s="52"/>
      <c r="E9" s="52"/>
      <c r="F9" s="52"/>
      <c r="G9" s="52"/>
      <c r="H9" s="52"/>
      <c r="I9" s="52"/>
      <c r="J9" s="52"/>
      <c r="K9" s="52"/>
      <c r="L9" s="52"/>
      <c r="M9" s="52"/>
      <c r="N9" s="52"/>
      <c r="O9" s="52"/>
    </row>
    <row r="10" spans="1:15" ht="12.75" customHeight="1" x14ac:dyDescent="0.25">
      <c r="A10" s="47" t="s">
        <v>5</v>
      </c>
      <c r="B10" s="48" t="s">
        <v>6</v>
      </c>
      <c r="C10" s="49" t="s">
        <v>7</v>
      </c>
      <c r="D10" s="48" t="s">
        <v>8</v>
      </c>
      <c r="E10" s="48"/>
      <c r="F10" s="48"/>
      <c r="G10" s="48" t="s">
        <v>9</v>
      </c>
      <c r="H10" s="48"/>
      <c r="I10" s="48"/>
      <c r="J10" s="48"/>
      <c r="K10" s="48"/>
      <c r="L10" s="48"/>
      <c r="M10" s="48"/>
      <c r="N10" s="48"/>
      <c r="O10" s="48"/>
    </row>
    <row r="11" spans="1:15" ht="12.75" customHeight="1" x14ac:dyDescent="0.25">
      <c r="A11" s="47"/>
      <c r="B11" s="48"/>
      <c r="C11" s="48"/>
      <c r="D11" s="47" t="s">
        <v>10</v>
      </c>
      <c r="E11" s="47" t="s">
        <v>11</v>
      </c>
      <c r="F11" s="47" t="s">
        <v>12</v>
      </c>
      <c r="G11" s="48" t="s">
        <v>13</v>
      </c>
      <c r="H11" s="48"/>
      <c r="I11" s="48"/>
      <c r="J11" s="48"/>
      <c r="K11" s="48"/>
      <c r="L11" s="48"/>
      <c r="M11" s="48" t="s">
        <v>14</v>
      </c>
      <c r="N11" s="48"/>
      <c r="O11" s="48"/>
    </row>
    <row r="12" spans="1:15" x14ac:dyDescent="0.25">
      <c r="A12" s="47"/>
      <c r="B12" s="47"/>
      <c r="C12" s="47"/>
      <c r="D12" s="47"/>
      <c r="E12" s="47"/>
      <c r="F12" s="47"/>
      <c r="G12" s="50" t="s">
        <v>15</v>
      </c>
      <c r="H12" s="50"/>
      <c r="I12" s="50"/>
      <c r="J12" s="50" t="s">
        <v>16</v>
      </c>
      <c r="K12" s="50"/>
      <c r="L12" s="50"/>
      <c r="M12" s="50" t="s">
        <v>17</v>
      </c>
      <c r="N12" s="50" t="s">
        <v>11</v>
      </c>
      <c r="O12" s="50" t="s">
        <v>12</v>
      </c>
    </row>
    <row r="13" spans="1:15" ht="25.5" customHeight="1" x14ac:dyDescent="0.25">
      <c r="A13" s="47"/>
      <c r="B13" s="47"/>
      <c r="C13" s="47"/>
      <c r="D13" s="47"/>
      <c r="E13" s="47"/>
      <c r="F13" s="47"/>
      <c r="G13" s="50" t="s">
        <v>17</v>
      </c>
      <c r="H13" s="50" t="s">
        <v>11</v>
      </c>
      <c r="I13" s="50" t="s">
        <v>12</v>
      </c>
      <c r="J13" s="50" t="s">
        <v>17</v>
      </c>
      <c r="K13" s="50" t="s">
        <v>11</v>
      </c>
      <c r="L13" s="50" t="s">
        <v>12</v>
      </c>
      <c r="M13" s="50"/>
      <c r="N13" s="50"/>
      <c r="O13" s="50"/>
    </row>
    <row r="14" spans="1:15" ht="24" customHeight="1" x14ac:dyDescent="0.25">
      <c r="A14" s="47"/>
      <c r="B14" s="47"/>
      <c r="C14" s="47"/>
      <c r="D14" s="47"/>
      <c r="E14" s="47"/>
      <c r="F14" s="47"/>
      <c r="G14" s="50"/>
      <c r="H14" s="50"/>
      <c r="I14" s="50"/>
      <c r="J14" s="50"/>
      <c r="K14" s="50"/>
      <c r="L14" s="50"/>
      <c r="M14" s="50"/>
      <c r="N14" s="50"/>
      <c r="O14" s="50"/>
    </row>
    <row r="15" spans="1:15" s="30" customFormat="1" ht="18" customHeight="1" x14ac:dyDescent="0.25">
      <c r="A15" s="51" t="s">
        <v>18</v>
      </c>
      <c r="B15" s="51"/>
      <c r="C15" s="51"/>
      <c r="D15" s="51"/>
      <c r="E15" s="51"/>
      <c r="F15" s="51"/>
      <c r="G15" s="51"/>
      <c r="H15" s="51"/>
      <c r="I15" s="51"/>
      <c r="J15" s="51"/>
      <c r="K15" s="51"/>
      <c r="L15" s="51"/>
      <c r="M15" s="51"/>
      <c r="N15" s="51"/>
      <c r="O15" s="51"/>
    </row>
    <row r="16" spans="1:15" ht="15" customHeight="1" x14ac:dyDescent="0.25">
      <c r="A16" s="3" t="s">
        <v>19</v>
      </c>
      <c r="B16" s="4" t="s">
        <v>20</v>
      </c>
      <c r="C16" s="5" t="s">
        <v>21</v>
      </c>
      <c r="D16" s="6">
        <v>986.8</v>
      </c>
      <c r="E16" s="6">
        <v>986.8</v>
      </c>
      <c r="F16" s="7">
        <v>996.8</v>
      </c>
      <c r="G16" s="7">
        <v>18.899999999999999</v>
      </c>
      <c r="H16" s="7">
        <v>18.899999999999999</v>
      </c>
      <c r="I16" s="6">
        <v>11.5</v>
      </c>
      <c r="J16" s="7"/>
      <c r="K16" s="8"/>
      <c r="L16" s="7"/>
      <c r="M16" s="7">
        <v>967.9</v>
      </c>
      <c r="N16" s="7">
        <v>967.9</v>
      </c>
      <c r="O16" s="7">
        <v>985.3</v>
      </c>
    </row>
    <row r="17" spans="1:15" x14ac:dyDescent="0.25">
      <c r="A17" s="3" t="s">
        <v>22</v>
      </c>
      <c r="B17" s="9" t="s">
        <v>23</v>
      </c>
      <c r="C17" s="5" t="s">
        <v>21</v>
      </c>
      <c r="D17" s="6"/>
      <c r="E17" s="6">
        <v>2.1</v>
      </c>
      <c r="F17" s="6">
        <v>2.1</v>
      </c>
      <c r="G17" s="6"/>
      <c r="H17" s="6">
        <v>1</v>
      </c>
      <c r="I17" s="6">
        <v>1</v>
      </c>
      <c r="J17" s="6"/>
      <c r="K17" s="6"/>
      <c r="L17" s="6"/>
      <c r="M17" s="10"/>
      <c r="N17" s="10">
        <v>1.1000000000000001</v>
      </c>
      <c r="O17" s="10">
        <v>1.1000000000000001</v>
      </c>
    </row>
    <row r="18" spans="1:15" x14ac:dyDescent="0.25">
      <c r="A18" s="3" t="s">
        <v>24</v>
      </c>
      <c r="B18" s="9" t="s">
        <v>25</v>
      </c>
      <c r="C18" s="5" t="s">
        <v>21</v>
      </c>
      <c r="D18" s="6"/>
      <c r="E18" s="6">
        <v>0.5</v>
      </c>
      <c r="F18" s="6">
        <v>0.5</v>
      </c>
      <c r="G18" s="6"/>
      <c r="H18" s="6">
        <v>0.5</v>
      </c>
      <c r="I18" s="6">
        <v>0.5</v>
      </c>
      <c r="J18" s="6"/>
      <c r="K18" s="6"/>
      <c r="L18" s="6"/>
      <c r="M18" s="3"/>
      <c r="N18" s="10"/>
      <c r="O18" s="10"/>
    </row>
    <row r="19" spans="1:15" x14ac:dyDescent="0.25">
      <c r="A19" s="3" t="s">
        <v>26</v>
      </c>
      <c r="B19" s="9" t="s">
        <v>27</v>
      </c>
      <c r="C19" s="5" t="s">
        <v>21</v>
      </c>
      <c r="D19" s="6"/>
      <c r="E19" s="6">
        <v>0.3</v>
      </c>
      <c r="F19" s="6">
        <v>0.3</v>
      </c>
      <c r="G19" s="6"/>
      <c r="H19" s="6">
        <v>0.3</v>
      </c>
      <c r="I19" s="6">
        <v>0.3</v>
      </c>
      <c r="J19" s="6"/>
      <c r="K19" s="6"/>
      <c r="L19" s="6"/>
      <c r="M19" s="6"/>
      <c r="N19" s="11"/>
      <c r="O19" s="11"/>
    </row>
    <row r="20" spans="1:15" x14ac:dyDescent="0.25">
      <c r="A20" s="3" t="s">
        <v>28</v>
      </c>
      <c r="B20" s="9" t="s">
        <v>29</v>
      </c>
      <c r="C20" s="5" t="s">
        <v>21</v>
      </c>
      <c r="D20" s="6"/>
      <c r="E20" s="6">
        <v>5.8</v>
      </c>
      <c r="F20" s="6">
        <v>5.8</v>
      </c>
      <c r="G20" s="6"/>
      <c r="H20" s="6">
        <v>0.7</v>
      </c>
      <c r="I20" s="6">
        <v>0.7</v>
      </c>
      <c r="J20" s="6"/>
      <c r="K20" s="6"/>
      <c r="L20" s="6"/>
      <c r="M20" s="3"/>
      <c r="N20" s="10">
        <v>5.0999999999999996</v>
      </c>
      <c r="O20" s="10">
        <v>5.0999999999999996</v>
      </c>
    </row>
    <row r="21" spans="1:15" x14ac:dyDescent="0.25">
      <c r="A21" s="3" t="s">
        <v>30</v>
      </c>
      <c r="B21" s="9" t="s">
        <v>31</v>
      </c>
      <c r="C21" s="5" t="s">
        <v>21</v>
      </c>
      <c r="D21" s="6"/>
      <c r="E21" s="6">
        <v>1.7</v>
      </c>
      <c r="F21" s="6">
        <v>1.7</v>
      </c>
      <c r="G21" s="6"/>
      <c r="H21" s="6">
        <v>1.7</v>
      </c>
      <c r="I21" s="6">
        <v>1.7</v>
      </c>
      <c r="J21" s="6"/>
      <c r="K21" s="6"/>
      <c r="L21" s="6"/>
      <c r="M21" s="3"/>
      <c r="N21" s="11"/>
      <c r="O21" s="11"/>
    </row>
    <row r="22" spans="1:15" x14ac:dyDescent="0.25">
      <c r="A22" s="3" t="s">
        <v>32</v>
      </c>
      <c r="B22" s="9" t="s">
        <v>33</v>
      </c>
      <c r="C22" s="5" t="s">
        <v>21</v>
      </c>
      <c r="D22" s="6"/>
      <c r="E22" s="6">
        <v>2</v>
      </c>
      <c r="F22" s="6">
        <v>2</v>
      </c>
      <c r="G22" s="6"/>
      <c r="H22" s="6">
        <v>2</v>
      </c>
      <c r="I22" s="6">
        <v>2</v>
      </c>
      <c r="J22" s="6"/>
      <c r="K22" s="6"/>
      <c r="L22" s="6"/>
      <c r="M22" s="6"/>
      <c r="N22" s="11"/>
      <c r="O22" s="11"/>
    </row>
    <row r="23" spans="1:15" x14ac:dyDescent="0.25">
      <c r="A23" s="3" t="s">
        <v>34</v>
      </c>
      <c r="B23" s="9" t="s">
        <v>35</v>
      </c>
      <c r="C23" s="5" t="s">
        <v>21</v>
      </c>
      <c r="D23" s="6"/>
      <c r="E23" s="6">
        <v>2.2000000000000002</v>
      </c>
      <c r="F23" s="6">
        <v>2</v>
      </c>
      <c r="G23" s="6"/>
      <c r="H23" s="6">
        <v>2.2000000000000002</v>
      </c>
      <c r="I23" s="6">
        <v>2</v>
      </c>
      <c r="J23" s="6"/>
      <c r="K23" s="6"/>
      <c r="L23" s="6"/>
      <c r="M23" s="3"/>
      <c r="N23" s="11"/>
      <c r="O23" s="11"/>
    </row>
    <row r="24" spans="1:15" x14ac:dyDescent="0.25">
      <c r="A24" s="3" t="s">
        <v>36</v>
      </c>
      <c r="B24" s="9" t="s">
        <v>37</v>
      </c>
      <c r="C24" s="5" t="s">
        <v>21</v>
      </c>
      <c r="D24" s="6"/>
      <c r="E24" s="6">
        <v>6.6</v>
      </c>
      <c r="F24" s="6">
        <v>6.6</v>
      </c>
      <c r="G24" s="6"/>
      <c r="H24" s="6">
        <v>5.0999999999999996</v>
      </c>
      <c r="I24" s="6">
        <v>5.0999999999999996</v>
      </c>
      <c r="J24" s="6"/>
      <c r="K24" s="6"/>
      <c r="L24" s="6"/>
      <c r="M24" s="3"/>
      <c r="N24" s="10">
        <v>1.5</v>
      </c>
      <c r="O24" s="10">
        <v>1.5</v>
      </c>
    </row>
    <row r="25" spans="1:15" x14ac:dyDescent="0.25">
      <c r="A25" s="3" t="s">
        <v>38</v>
      </c>
      <c r="B25" s="9" t="s">
        <v>39</v>
      </c>
      <c r="C25" s="5" t="s">
        <v>21</v>
      </c>
      <c r="D25" s="6"/>
      <c r="E25" s="6">
        <v>1.2</v>
      </c>
      <c r="F25" s="6">
        <v>1.2</v>
      </c>
      <c r="G25" s="6"/>
      <c r="H25" s="6">
        <v>1.2</v>
      </c>
      <c r="I25" s="6">
        <v>1.2</v>
      </c>
      <c r="J25" s="6"/>
      <c r="K25" s="6"/>
      <c r="L25" s="6"/>
      <c r="M25" s="3"/>
      <c r="N25" s="11"/>
      <c r="O25" s="11"/>
    </row>
    <row r="26" spans="1:15" x14ac:dyDescent="0.25">
      <c r="A26" s="3" t="s">
        <v>40</v>
      </c>
      <c r="B26" s="9" t="s">
        <v>41</v>
      </c>
      <c r="C26" s="5" t="s">
        <v>21</v>
      </c>
      <c r="D26" s="6"/>
      <c r="E26" s="6">
        <v>1</v>
      </c>
      <c r="F26" s="6">
        <v>0.9</v>
      </c>
      <c r="G26" s="6"/>
      <c r="H26" s="6">
        <v>1</v>
      </c>
      <c r="I26" s="6">
        <v>0.9</v>
      </c>
      <c r="J26" s="6"/>
      <c r="K26" s="6"/>
      <c r="L26" s="6"/>
      <c r="M26" s="3"/>
      <c r="N26" s="11"/>
      <c r="O26" s="11"/>
    </row>
    <row r="27" spans="1:15" x14ac:dyDescent="0.25">
      <c r="A27" s="3" t="s">
        <v>42</v>
      </c>
      <c r="B27" s="9" t="s">
        <v>43</v>
      </c>
      <c r="C27" s="5" t="s">
        <v>21</v>
      </c>
      <c r="D27" s="6"/>
      <c r="E27" s="6">
        <v>0.1</v>
      </c>
      <c r="F27" s="6">
        <v>0.1</v>
      </c>
      <c r="G27" s="6"/>
      <c r="H27" s="6">
        <v>0.1</v>
      </c>
      <c r="I27" s="6">
        <v>0.1</v>
      </c>
      <c r="J27" s="6"/>
      <c r="K27" s="6"/>
      <c r="L27" s="6"/>
      <c r="M27" s="3"/>
      <c r="N27" s="11"/>
      <c r="O27" s="11"/>
    </row>
    <row r="28" spans="1:15" s="30" customFormat="1" x14ac:dyDescent="0.25">
      <c r="A28" s="37" t="s">
        <v>44</v>
      </c>
      <c r="B28" s="37"/>
      <c r="C28" s="31"/>
      <c r="D28" s="32">
        <f>SUM(D16+D17+D18+D21+D24+D27)</f>
        <v>986.8</v>
      </c>
      <c r="E28" s="32">
        <f>SUM(E16+E17+E18+E21+E24+E27+E19+E20+E22+E23+E25+E26)</f>
        <v>1010.3000000000001</v>
      </c>
      <c r="F28" s="32">
        <f>SUM(F16+F17+F18+F21+F24+F27+F19+F20+F22+F23+F25+F26)</f>
        <v>1020</v>
      </c>
      <c r="G28" s="32">
        <f>SUM(G16+G17+G18+G21+G24+G27+G19+G20+G22+G23+G25+G26)</f>
        <v>18.899999999999999</v>
      </c>
      <c r="H28" s="32">
        <f t="shared" ref="H28:O28" si="0">SUM(H16+H17+H18+H21+H24+H27+H19+H20+H22+H23+H25+H26)</f>
        <v>34.700000000000003</v>
      </c>
      <c r="I28" s="32">
        <f t="shared" si="0"/>
        <v>26.999999999999996</v>
      </c>
      <c r="J28" s="33">
        <f t="shared" si="0"/>
        <v>0</v>
      </c>
      <c r="K28" s="33">
        <f t="shared" si="0"/>
        <v>0</v>
      </c>
      <c r="L28" s="33">
        <f t="shared" si="0"/>
        <v>0</v>
      </c>
      <c r="M28" s="32">
        <f t="shared" si="0"/>
        <v>967.9</v>
      </c>
      <c r="N28" s="32">
        <f t="shared" si="0"/>
        <v>975.6</v>
      </c>
      <c r="O28" s="32">
        <f t="shared" si="0"/>
        <v>993</v>
      </c>
    </row>
    <row r="29" spans="1:15" s="30" customFormat="1" ht="18" customHeight="1" x14ac:dyDescent="0.25">
      <c r="A29" s="40" t="s">
        <v>45</v>
      </c>
      <c r="B29" s="40"/>
      <c r="C29" s="40"/>
      <c r="D29" s="40"/>
      <c r="E29" s="40"/>
      <c r="F29" s="40"/>
      <c r="G29" s="40"/>
      <c r="H29" s="40"/>
      <c r="I29" s="40"/>
      <c r="J29" s="40"/>
      <c r="K29" s="40"/>
      <c r="L29" s="40"/>
      <c r="M29" s="40"/>
      <c r="N29" s="40"/>
      <c r="O29" s="40"/>
    </row>
    <row r="30" spans="1:15" ht="15" customHeight="1" x14ac:dyDescent="0.25">
      <c r="A30" s="41" t="s">
        <v>19</v>
      </c>
      <c r="B30" s="4" t="s">
        <v>46</v>
      </c>
      <c r="C30" s="12"/>
      <c r="D30" s="8">
        <f t="shared" ref="D30:O30" si="1">SUM(D31:D32)</f>
        <v>0</v>
      </c>
      <c r="E30" s="6">
        <f t="shared" si="1"/>
        <v>12.1</v>
      </c>
      <c r="F30" s="6">
        <f t="shared" si="1"/>
        <v>10</v>
      </c>
      <c r="G30" s="8">
        <f t="shared" si="1"/>
        <v>0</v>
      </c>
      <c r="H30" s="6">
        <f t="shared" si="1"/>
        <v>12.1</v>
      </c>
      <c r="I30" s="6">
        <f t="shared" si="1"/>
        <v>10</v>
      </c>
      <c r="J30" s="8">
        <f t="shared" si="1"/>
        <v>0</v>
      </c>
      <c r="K30" s="8">
        <f t="shared" si="1"/>
        <v>0</v>
      </c>
      <c r="L30" s="8">
        <f t="shared" si="1"/>
        <v>0</v>
      </c>
      <c r="M30" s="8">
        <f t="shared" si="1"/>
        <v>0</v>
      </c>
      <c r="N30" s="13">
        <f t="shared" si="1"/>
        <v>0</v>
      </c>
      <c r="O30" s="13">
        <f t="shared" si="1"/>
        <v>0</v>
      </c>
    </row>
    <row r="31" spans="1:15" ht="15" customHeight="1" x14ac:dyDescent="0.25">
      <c r="A31" s="42"/>
      <c r="B31" s="44"/>
      <c r="C31" s="5" t="s">
        <v>47</v>
      </c>
      <c r="D31" s="14"/>
      <c r="E31" s="14">
        <v>10</v>
      </c>
      <c r="F31" s="14">
        <v>10</v>
      </c>
      <c r="G31" s="14"/>
      <c r="H31" s="14">
        <v>10</v>
      </c>
      <c r="I31" s="14">
        <v>10</v>
      </c>
      <c r="J31" s="15"/>
      <c r="K31" s="15"/>
      <c r="L31" s="15"/>
      <c r="M31" s="15"/>
      <c r="N31" s="15"/>
      <c r="O31" s="16"/>
    </row>
    <row r="32" spans="1:15" ht="15" customHeight="1" x14ac:dyDescent="0.25">
      <c r="A32" s="43"/>
      <c r="B32" s="46"/>
      <c r="C32" s="5" t="s">
        <v>48</v>
      </c>
      <c r="D32" s="14"/>
      <c r="E32" s="15">
        <v>2.1</v>
      </c>
      <c r="F32" s="17">
        <v>0</v>
      </c>
      <c r="G32" s="15"/>
      <c r="H32" s="15">
        <v>2.1</v>
      </c>
      <c r="I32" s="17">
        <v>0</v>
      </c>
      <c r="J32" s="15"/>
      <c r="K32" s="15"/>
      <c r="L32" s="15"/>
      <c r="M32" s="14"/>
      <c r="N32" s="15"/>
      <c r="O32" s="14"/>
    </row>
    <row r="33" spans="1:15" x14ac:dyDescent="0.25">
      <c r="A33" s="18" t="s">
        <v>22</v>
      </c>
      <c r="B33" s="4" t="s">
        <v>49</v>
      </c>
      <c r="C33" s="5" t="s">
        <v>48</v>
      </c>
      <c r="D33" s="19">
        <v>71.599999999999994</v>
      </c>
      <c r="E33" s="19">
        <v>71.599999999999994</v>
      </c>
      <c r="F33" s="19">
        <v>71.599999999999994</v>
      </c>
      <c r="G33" s="19">
        <v>41.6</v>
      </c>
      <c r="H33" s="19">
        <v>41.6</v>
      </c>
      <c r="I33" s="19">
        <v>41.6</v>
      </c>
      <c r="J33" s="19"/>
      <c r="K33" s="19"/>
      <c r="L33" s="19"/>
      <c r="M33" s="19">
        <v>30</v>
      </c>
      <c r="N33" s="19">
        <v>30</v>
      </c>
      <c r="O33" s="19">
        <v>30</v>
      </c>
    </row>
    <row r="34" spans="1:15" x14ac:dyDescent="0.25">
      <c r="A34" s="18" t="s">
        <v>24</v>
      </c>
      <c r="B34" s="4" t="s">
        <v>50</v>
      </c>
      <c r="C34" s="5" t="s">
        <v>48</v>
      </c>
      <c r="D34" s="19">
        <v>7</v>
      </c>
      <c r="E34" s="19">
        <v>7</v>
      </c>
      <c r="F34" s="19">
        <v>6.9</v>
      </c>
      <c r="G34" s="19">
        <v>1.5</v>
      </c>
      <c r="H34" s="19">
        <v>1.5</v>
      </c>
      <c r="I34" s="19">
        <v>1.4</v>
      </c>
      <c r="J34" s="19"/>
      <c r="K34" s="19"/>
      <c r="L34" s="19"/>
      <c r="M34" s="19">
        <v>5.5</v>
      </c>
      <c r="N34" s="19">
        <v>5.5</v>
      </c>
      <c r="O34" s="19">
        <v>5.5</v>
      </c>
    </row>
    <row r="35" spans="1:15" x14ac:dyDescent="0.25">
      <c r="A35" s="18" t="s">
        <v>26</v>
      </c>
      <c r="B35" s="4" t="s">
        <v>51</v>
      </c>
      <c r="C35" s="5" t="s">
        <v>48</v>
      </c>
      <c r="D35" s="19">
        <v>60</v>
      </c>
      <c r="E35" s="19">
        <v>66</v>
      </c>
      <c r="F35" s="19">
        <v>66</v>
      </c>
      <c r="G35" s="19">
        <v>40</v>
      </c>
      <c r="H35" s="19">
        <v>46</v>
      </c>
      <c r="I35" s="19">
        <v>46</v>
      </c>
      <c r="J35" s="19"/>
      <c r="K35" s="19"/>
      <c r="L35" s="19"/>
      <c r="M35" s="19">
        <v>20</v>
      </c>
      <c r="N35" s="19">
        <v>20</v>
      </c>
      <c r="O35" s="19">
        <v>20</v>
      </c>
    </row>
    <row r="36" spans="1:15" x14ac:dyDescent="0.25">
      <c r="A36" s="18" t="s">
        <v>28</v>
      </c>
      <c r="B36" s="4" t="s">
        <v>52</v>
      </c>
      <c r="C36" s="5" t="s">
        <v>48</v>
      </c>
      <c r="D36" s="19">
        <v>62.6</v>
      </c>
      <c r="E36" s="19">
        <v>62.6</v>
      </c>
      <c r="F36" s="19">
        <v>62.7</v>
      </c>
      <c r="G36" s="19">
        <v>50.6</v>
      </c>
      <c r="H36" s="19">
        <v>50.6</v>
      </c>
      <c r="I36" s="19">
        <v>50.7</v>
      </c>
      <c r="J36" s="19"/>
      <c r="K36" s="19"/>
      <c r="L36" s="19"/>
      <c r="M36" s="19">
        <v>12</v>
      </c>
      <c r="N36" s="19">
        <v>12</v>
      </c>
      <c r="O36" s="19">
        <v>12</v>
      </c>
    </row>
    <row r="37" spans="1:15" x14ac:dyDescent="0.25">
      <c r="A37" s="18" t="s">
        <v>30</v>
      </c>
      <c r="B37" s="4" t="s">
        <v>53</v>
      </c>
      <c r="C37" s="5" t="s">
        <v>48</v>
      </c>
      <c r="D37" s="19">
        <v>23</v>
      </c>
      <c r="E37" s="19">
        <v>23</v>
      </c>
      <c r="F37" s="19">
        <v>23</v>
      </c>
      <c r="G37" s="19">
        <v>23</v>
      </c>
      <c r="H37" s="19">
        <v>23</v>
      </c>
      <c r="I37" s="19">
        <v>23</v>
      </c>
      <c r="J37" s="19"/>
      <c r="K37" s="19"/>
      <c r="L37" s="19"/>
      <c r="M37" s="19"/>
      <c r="N37" s="19"/>
      <c r="O37" s="19"/>
    </row>
    <row r="38" spans="1:15" x14ac:dyDescent="0.25">
      <c r="A38" s="18" t="s">
        <v>32</v>
      </c>
      <c r="B38" s="4" t="s">
        <v>54</v>
      </c>
      <c r="C38" s="5" t="s">
        <v>48</v>
      </c>
      <c r="D38" s="19">
        <v>0.1</v>
      </c>
      <c r="E38" s="19">
        <v>0.1</v>
      </c>
      <c r="F38" s="19">
        <v>0.1</v>
      </c>
      <c r="G38" s="19">
        <v>0.1</v>
      </c>
      <c r="H38" s="19">
        <v>0.1</v>
      </c>
      <c r="I38" s="19">
        <v>0.1</v>
      </c>
      <c r="J38" s="19"/>
      <c r="K38" s="19"/>
      <c r="L38" s="19"/>
      <c r="M38" s="19"/>
      <c r="N38" s="19"/>
      <c r="O38" s="19"/>
    </row>
    <row r="39" spans="1:15" x14ac:dyDescent="0.25">
      <c r="A39" s="18" t="s">
        <v>34</v>
      </c>
      <c r="B39" s="4" t="s">
        <v>55</v>
      </c>
      <c r="C39" s="5" t="s">
        <v>48</v>
      </c>
      <c r="D39" s="19">
        <v>0.9</v>
      </c>
      <c r="E39" s="19">
        <v>0.9</v>
      </c>
      <c r="F39" s="19">
        <v>0.9</v>
      </c>
      <c r="G39" s="19">
        <v>0.9</v>
      </c>
      <c r="H39" s="19">
        <v>0.9</v>
      </c>
      <c r="I39" s="19">
        <v>0.9</v>
      </c>
      <c r="J39" s="19"/>
      <c r="K39" s="19"/>
      <c r="L39" s="19"/>
      <c r="M39" s="19"/>
      <c r="N39" s="19"/>
      <c r="O39" s="19"/>
    </row>
    <row r="40" spans="1:15" x14ac:dyDescent="0.25">
      <c r="A40" s="18" t="s">
        <v>36</v>
      </c>
      <c r="B40" s="4" t="s">
        <v>56</v>
      </c>
      <c r="C40" s="5" t="s">
        <v>48</v>
      </c>
      <c r="D40" s="19"/>
      <c r="E40" s="19"/>
      <c r="F40" s="19"/>
      <c r="G40" s="19"/>
      <c r="H40" s="19"/>
      <c r="I40" s="19"/>
      <c r="J40" s="19"/>
      <c r="K40" s="19"/>
      <c r="L40" s="19"/>
      <c r="M40" s="19"/>
      <c r="N40" s="19"/>
      <c r="O40" s="19"/>
    </row>
    <row r="41" spans="1:15" x14ac:dyDescent="0.25">
      <c r="A41" s="18" t="s">
        <v>38</v>
      </c>
      <c r="B41" s="4" t="s">
        <v>57</v>
      </c>
      <c r="C41" s="5" t="s">
        <v>48</v>
      </c>
      <c r="D41" s="19">
        <v>4.7</v>
      </c>
      <c r="E41" s="19">
        <v>4.7</v>
      </c>
      <c r="F41" s="19">
        <v>4.7</v>
      </c>
      <c r="G41" s="19">
        <v>4.7</v>
      </c>
      <c r="H41" s="19">
        <v>4.7</v>
      </c>
      <c r="I41" s="19">
        <v>4.7</v>
      </c>
      <c r="J41" s="19"/>
      <c r="K41" s="19"/>
      <c r="L41" s="19"/>
      <c r="M41" s="19"/>
      <c r="N41" s="19"/>
      <c r="O41" s="19"/>
    </row>
    <row r="42" spans="1:15" x14ac:dyDescent="0.25">
      <c r="A42" s="18" t="s">
        <v>40</v>
      </c>
      <c r="B42" s="4" t="s">
        <v>58</v>
      </c>
      <c r="C42" s="5" t="s">
        <v>48</v>
      </c>
      <c r="D42" s="19">
        <v>0.9</v>
      </c>
      <c r="E42" s="19">
        <v>0.9</v>
      </c>
      <c r="F42" s="19">
        <v>0.9</v>
      </c>
      <c r="G42" s="19">
        <v>0.9</v>
      </c>
      <c r="H42" s="19">
        <v>0.9</v>
      </c>
      <c r="I42" s="19">
        <v>0.9</v>
      </c>
      <c r="J42" s="19"/>
      <c r="K42" s="19"/>
      <c r="L42" s="19"/>
      <c r="M42" s="19"/>
      <c r="N42" s="19"/>
      <c r="O42" s="20"/>
    </row>
    <row r="43" spans="1:15" x14ac:dyDescent="0.25">
      <c r="A43" s="18" t="s">
        <v>42</v>
      </c>
      <c r="B43" s="4" t="s">
        <v>59</v>
      </c>
      <c r="C43" s="5" t="s">
        <v>48</v>
      </c>
      <c r="D43" s="19">
        <v>1.1000000000000001</v>
      </c>
      <c r="E43" s="19">
        <v>3.5</v>
      </c>
      <c r="F43" s="19">
        <v>3.5</v>
      </c>
      <c r="G43" s="19">
        <v>1.1000000000000001</v>
      </c>
      <c r="H43" s="19">
        <v>3.5</v>
      </c>
      <c r="I43" s="19">
        <v>3.5</v>
      </c>
      <c r="J43" s="19"/>
      <c r="K43" s="19"/>
      <c r="L43" s="19"/>
      <c r="M43" s="19"/>
      <c r="N43" s="19"/>
      <c r="O43" s="19"/>
    </row>
    <row r="44" spans="1:15" x14ac:dyDescent="0.25">
      <c r="A44" s="18" t="s">
        <v>60</v>
      </c>
      <c r="B44" s="4" t="s">
        <v>61</v>
      </c>
      <c r="C44" s="5" t="s">
        <v>48</v>
      </c>
      <c r="D44" s="19">
        <v>1.9</v>
      </c>
      <c r="E44" s="19">
        <v>1.9</v>
      </c>
      <c r="F44" s="19">
        <v>0.6</v>
      </c>
      <c r="G44" s="19">
        <v>1.9</v>
      </c>
      <c r="H44" s="19">
        <v>1.9</v>
      </c>
      <c r="I44" s="19">
        <v>0.6</v>
      </c>
      <c r="J44" s="19"/>
      <c r="K44" s="19"/>
      <c r="L44" s="19"/>
      <c r="M44" s="19"/>
      <c r="N44" s="19"/>
      <c r="O44" s="19"/>
    </row>
    <row r="45" spans="1:15" x14ac:dyDescent="0.25">
      <c r="A45" s="18" t="s">
        <v>62</v>
      </c>
      <c r="B45" s="4" t="s">
        <v>63</v>
      </c>
      <c r="C45" s="5" t="s">
        <v>48</v>
      </c>
      <c r="D45" s="19">
        <v>1.2</v>
      </c>
      <c r="E45" s="19">
        <v>1.2</v>
      </c>
      <c r="F45" s="19">
        <v>1.2</v>
      </c>
      <c r="G45" s="19">
        <v>1.2</v>
      </c>
      <c r="H45" s="19">
        <v>1.2</v>
      </c>
      <c r="I45" s="19">
        <v>1.2</v>
      </c>
      <c r="J45" s="19"/>
      <c r="K45" s="19"/>
      <c r="L45" s="19"/>
      <c r="M45" s="19"/>
      <c r="N45" s="19"/>
      <c r="O45" s="19"/>
    </row>
    <row r="46" spans="1:15" x14ac:dyDescent="0.25">
      <c r="A46" s="18" t="s">
        <v>64</v>
      </c>
      <c r="B46" s="4" t="s">
        <v>65</v>
      </c>
      <c r="C46" s="5" t="s">
        <v>48</v>
      </c>
      <c r="D46" s="19">
        <v>6.8</v>
      </c>
      <c r="E46" s="19">
        <v>6.8</v>
      </c>
      <c r="F46" s="19">
        <v>6.8</v>
      </c>
      <c r="G46" s="19">
        <v>6.8</v>
      </c>
      <c r="H46" s="19">
        <v>6.8</v>
      </c>
      <c r="I46" s="19">
        <v>6.8</v>
      </c>
      <c r="J46" s="19"/>
      <c r="K46" s="19"/>
      <c r="L46" s="19"/>
      <c r="M46" s="19"/>
      <c r="N46" s="19"/>
      <c r="O46" s="19"/>
    </row>
    <row r="47" spans="1:15" x14ac:dyDescent="0.25">
      <c r="A47" s="18" t="s">
        <v>66</v>
      </c>
      <c r="B47" s="4" t="s">
        <v>67</v>
      </c>
      <c r="C47" s="5" t="s">
        <v>48</v>
      </c>
      <c r="D47" s="19">
        <v>8.1999999999999993</v>
      </c>
      <c r="E47" s="19">
        <v>20.2</v>
      </c>
      <c r="F47" s="19">
        <v>20.2</v>
      </c>
      <c r="G47" s="19">
        <v>8.1999999999999993</v>
      </c>
      <c r="H47" s="19">
        <v>20.2</v>
      </c>
      <c r="I47" s="19">
        <v>20.2</v>
      </c>
      <c r="J47" s="19"/>
      <c r="K47" s="19"/>
      <c r="L47" s="19"/>
      <c r="M47" s="19"/>
      <c r="N47" s="19"/>
      <c r="O47" s="19"/>
    </row>
    <row r="48" spans="1:15" x14ac:dyDescent="0.25">
      <c r="A48" s="18" t="s">
        <v>68</v>
      </c>
      <c r="B48" s="4" t="s">
        <v>69</v>
      </c>
      <c r="C48" s="5" t="s">
        <v>48</v>
      </c>
      <c r="D48" s="19">
        <v>6.4</v>
      </c>
      <c r="E48" s="19">
        <v>6.4</v>
      </c>
      <c r="F48" s="19">
        <v>6.3</v>
      </c>
      <c r="G48" s="19">
        <v>6.4</v>
      </c>
      <c r="H48" s="19">
        <v>6.4</v>
      </c>
      <c r="I48" s="19">
        <v>6.3</v>
      </c>
      <c r="J48" s="19"/>
      <c r="K48" s="19"/>
      <c r="L48" s="19"/>
      <c r="M48" s="19"/>
      <c r="N48" s="19"/>
      <c r="O48" s="20"/>
    </row>
    <row r="49" spans="1:15" x14ac:dyDescent="0.25">
      <c r="A49" s="18" t="s">
        <v>70</v>
      </c>
      <c r="B49" s="4" t="s">
        <v>71</v>
      </c>
      <c r="C49" s="5" t="s">
        <v>48</v>
      </c>
      <c r="D49" s="19">
        <v>32.700000000000003</v>
      </c>
      <c r="E49" s="19">
        <v>32.700000000000003</v>
      </c>
      <c r="F49" s="19">
        <v>32.299999999999997</v>
      </c>
      <c r="G49" s="19">
        <v>25.5</v>
      </c>
      <c r="H49" s="19">
        <v>25.5</v>
      </c>
      <c r="I49" s="19">
        <v>25.1</v>
      </c>
      <c r="J49" s="19">
        <v>1.4</v>
      </c>
      <c r="K49" s="19">
        <v>1.4</v>
      </c>
      <c r="L49" s="19">
        <v>1.4</v>
      </c>
      <c r="M49" s="19">
        <v>7.2</v>
      </c>
      <c r="N49" s="19">
        <v>7.2</v>
      </c>
      <c r="O49" s="19">
        <v>7.2</v>
      </c>
    </row>
    <row r="50" spans="1:15" x14ac:dyDescent="0.25">
      <c r="A50" s="18" t="s">
        <v>72</v>
      </c>
      <c r="B50" s="4" t="s">
        <v>73</v>
      </c>
      <c r="C50" s="5" t="s">
        <v>48</v>
      </c>
      <c r="D50" s="19">
        <v>8.3000000000000007</v>
      </c>
      <c r="E50" s="19">
        <v>8.3000000000000007</v>
      </c>
      <c r="F50" s="19">
        <v>8.3000000000000007</v>
      </c>
      <c r="G50" s="19">
        <v>8.3000000000000007</v>
      </c>
      <c r="H50" s="19">
        <v>8.3000000000000007</v>
      </c>
      <c r="I50" s="19">
        <v>8.3000000000000007</v>
      </c>
      <c r="J50" s="19"/>
      <c r="K50" s="19"/>
      <c r="L50" s="19"/>
      <c r="M50" s="19"/>
      <c r="N50" s="19"/>
      <c r="O50" s="19"/>
    </row>
    <row r="51" spans="1:15" x14ac:dyDescent="0.25">
      <c r="A51" s="18" t="s">
        <v>74</v>
      </c>
      <c r="B51" s="4" t="s">
        <v>75</v>
      </c>
      <c r="C51" s="5" t="s">
        <v>48</v>
      </c>
      <c r="D51" s="19">
        <v>17.2</v>
      </c>
      <c r="E51" s="19">
        <v>17.2</v>
      </c>
      <c r="F51" s="19">
        <v>17.2</v>
      </c>
      <c r="G51" s="19">
        <v>17.2</v>
      </c>
      <c r="H51" s="19">
        <v>17.2</v>
      </c>
      <c r="I51" s="19">
        <v>17.2</v>
      </c>
      <c r="J51" s="19"/>
      <c r="K51" s="19"/>
      <c r="L51" s="19"/>
      <c r="M51" s="19"/>
      <c r="N51" s="19"/>
      <c r="O51" s="19"/>
    </row>
    <row r="52" spans="1:15" x14ac:dyDescent="0.25">
      <c r="A52" s="18" t="s">
        <v>76</v>
      </c>
      <c r="B52" s="4" t="s">
        <v>77</v>
      </c>
      <c r="C52" s="5" t="s">
        <v>48</v>
      </c>
      <c r="D52" s="19">
        <v>21.2</v>
      </c>
      <c r="E52" s="19">
        <v>21.2</v>
      </c>
      <c r="F52" s="19">
        <v>21.2</v>
      </c>
      <c r="G52" s="19">
        <v>21.2</v>
      </c>
      <c r="H52" s="19">
        <v>21.2</v>
      </c>
      <c r="I52" s="19">
        <v>21.2</v>
      </c>
      <c r="J52" s="19"/>
      <c r="K52" s="19"/>
      <c r="L52" s="19"/>
      <c r="M52" s="19"/>
      <c r="N52" s="19"/>
      <c r="O52" s="19"/>
    </row>
    <row r="53" spans="1:15" x14ac:dyDescent="0.25">
      <c r="A53" s="18" t="s">
        <v>78</v>
      </c>
      <c r="B53" s="4" t="s">
        <v>79</v>
      </c>
      <c r="C53" s="5" t="s">
        <v>48</v>
      </c>
      <c r="D53" s="19">
        <v>8</v>
      </c>
      <c r="E53" s="19">
        <v>8</v>
      </c>
      <c r="F53" s="19">
        <v>8</v>
      </c>
      <c r="G53" s="19">
        <v>8</v>
      </c>
      <c r="H53" s="19">
        <v>8</v>
      </c>
      <c r="I53" s="19">
        <v>8</v>
      </c>
      <c r="J53" s="19"/>
      <c r="K53" s="19"/>
      <c r="L53" s="19"/>
      <c r="M53" s="19"/>
      <c r="N53" s="19"/>
      <c r="O53" s="19"/>
    </row>
    <row r="54" spans="1:15" x14ac:dyDescent="0.25">
      <c r="A54" s="18" t="s">
        <v>80</v>
      </c>
      <c r="B54" s="4" t="s">
        <v>81</v>
      </c>
      <c r="C54" s="5" t="s">
        <v>48</v>
      </c>
      <c r="D54" s="19">
        <v>12</v>
      </c>
      <c r="E54" s="19">
        <v>12</v>
      </c>
      <c r="F54" s="19">
        <v>11.9</v>
      </c>
      <c r="G54" s="19">
        <v>12</v>
      </c>
      <c r="H54" s="19">
        <v>12</v>
      </c>
      <c r="I54" s="19">
        <v>11.9</v>
      </c>
      <c r="J54" s="19"/>
      <c r="K54" s="19"/>
      <c r="L54" s="19"/>
      <c r="M54" s="19"/>
      <c r="N54" s="19"/>
      <c r="O54" s="19"/>
    </row>
    <row r="55" spans="1:15" x14ac:dyDescent="0.25">
      <c r="A55" s="18" t="s">
        <v>82</v>
      </c>
      <c r="B55" s="4" t="s">
        <v>83</v>
      </c>
      <c r="C55" s="5" t="s">
        <v>48</v>
      </c>
      <c r="D55" s="19">
        <v>2.5</v>
      </c>
      <c r="E55" s="19">
        <v>2.5</v>
      </c>
      <c r="F55" s="19">
        <v>2.5</v>
      </c>
      <c r="G55" s="19">
        <v>2.5</v>
      </c>
      <c r="H55" s="19">
        <v>1.5</v>
      </c>
      <c r="I55" s="19">
        <v>1.5</v>
      </c>
      <c r="J55" s="19"/>
      <c r="K55" s="19"/>
      <c r="L55" s="19"/>
      <c r="M55" s="19"/>
      <c r="N55" s="19">
        <v>1</v>
      </c>
      <c r="O55" s="19">
        <v>1</v>
      </c>
    </row>
    <row r="56" spans="1:15" x14ac:dyDescent="0.25">
      <c r="A56" s="18" t="s">
        <v>84</v>
      </c>
      <c r="B56" s="4" t="s">
        <v>85</v>
      </c>
      <c r="C56" s="5" t="s">
        <v>48</v>
      </c>
      <c r="D56" s="19">
        <v>33.1</v>
      </c>
      <c r="E56" s="19">
        <v>44.4</v>
      </c>
      <c r="F56" s="19">
        <v>44.5</v>
      </c>
      <c r="G56" s="19">
        <v>33.1</v>
      </c>
      <c r="H56" s="19">
        <v>44.4</v>
      </c>
      <c r="I56" s="19">
        <v>44.5</v>
      </c>
      <c r="J56" s="19"/>
      <c r="K56" s="19"/>
      <c r="L56" s="19"/>
      <c r="M56" s="19"/>
      <c r="N56" s="19"/>
      <c r="O56" s="19"/>
    </row>
    <row r="57" spans="1:15" x14ac:dyDescent="0.25">
      <c r="A57" s="18" t="s">
        <v>86</v>
      </c>
      <c r="B57" s="4" t="s">
        <v>87</v>
      </c>
      <c r="C57" s="5" t="s">
        <v>48</v>
      </c>
      <c r="D57" s="19">
        <v>9</v>
      </c>
      <c r="E57" s="19">
        <v>9</v>
      </c>
      <c r="F57" s="19">
        <v>9</v>
      </c>
      <c r="G57" s="19">
        <v>9</v>
      </c>
      <c r="H57" s="19">
        <v>9</v>
      </c>
      <c r="I57" s="19">
        <v>9</v>
      </c>
      <c r="J57" s="19"/>
      <c r="K57" s="19"/>
      <c r="L57" s="19"/>
      <c r="M57" s="19"/>
      <c r="N57" s="19"/>
      <c r="O57" s="19"/>
    </row>
    <row r="58" spans="1:15" x14ac:dyDescent="0.25">
      <c r="A58" s="18" t="s">
        <v>88</v>
      </c>
      <c r="B58" s="4" t="s">
        <v>89</v>
      </c>
      <c r="C58" s="5" t="s">
        <v>48</v>
      </c>
      <c r="D58" s="19">
        <v>13.6</v>
      </c>
      <c r="E58" s="19">
        <v>13.6</v>
      </c>
      <c r="F58" s="19">
        <v>13.6</v>
      </c>
      <c r="G58" s="19">
        <v>13.6</v>
      </c>
      <c r="H58" s="19">
        <v>13.6</v>
      </c>
      <c r="I58" s="19">
        <v>13.6</v>
      </c>
      <c r="J58" s="19"/>
      <c r="K58" s="19"/>
      <c r="L58" s="19"/>
      <c r="M58" s="19"/>
      <c r="N58" s="19"/>
      <c r="O58" s="19"/>
    </row>
    <row r="59" spans="1:15" s="30" customFormat="1" x14ac:dyDescent="0.25">
      <c r="A59" s="37" t="s">
        <v>90</v>
      </c>
      <c r="B59" s="37"/>
      <c r="C59" s="31"/>
      <c r="D59" s="32">
        <f>SUM(D30+D33+D34+D35+D36+D37+D38+D39+D40+D41+D42+D43+D44+D45+D46+D47+D48+D49+D50+D51+D52+D53+D54+D55+D56+D57+D58)</f>
        <v>414</v>
      </c>
      <c r="E59" s="32">
        <f t="shared" ref="E59:O59" si="2">SUM(E30+E33+E34+E35+E36+E37+E38+E39+E40+E41+E42+E43+E44+E45+E46+E47+E48+E49+E50+E51+E52+E53+E54+E55+E56+E57+E58)</f>
        <v>457.7999999999999</v>
      </c>
      <c r="F59" s="32">
        <f t="shared" si="2"/>
        <v>453.9</v>
      </c>
      <c r="G59" s="32">
        <f t="shared" si="2"/>
        <v>339.3</v>
      </c>
      <c r="H59" s="32">
        <f t="shared" si="2"/>
        <v>382.1</v>
      </c>
      <c r="I59" s="32">
        <f t="shared" si="2"/>
        <v>378.2</v>
      </c>
      <c r="J59" s="32">
        <f t="shared" si="2"/>
        <v>1.4</v>
      </c>
      <c r="K59" s="32">
        <f t="shared" si="2"/>
        <v>1.4</v>
      </c>
      <c r="L59" s="32">
        <f t="shared" si="2"/>
        <v>1.4</v>
      </c>
      <c r="M59" s="32">
        <f t="shared" si="2"/>
        <v>74.7</v>
      </c>
      <c r="N59" s="32">
        <f t="shared" si="2"/>
        <v>75.7</v>
      </c>
      <c r="O59" s="32">
        <f t="shared" si="2"/>
        <v>75.7</v>
      </c>
    </row>
    <row r="60" spans="1:15" s="30" customFormat="1" ht="18" customHeight="1" x14ac:dyDescent="0.25">
      <c r="A60" s="40" t="s">
        <v>91</v>
      </c>
      <c r="B60" s="40"/>
      <c r="C60" s="40"/>
      <c r="D60" s="40"/>
      <c r="E60" s="40"/>
      <c r="F60" s="40"/>
      <c r="G60" s="40"/>
      <c r="H60" s="40"/>
      <c r="I60" s="40"/>
      <c r="J60" s="40"/>
      <c r="K60" s="40"/>
      <c r="L60" s="40"/>
      <c r="M60" s="40"/>
      <c r="N60" s="40"/>
      <c r="O60" s="40"/>
    </row>
    <row r="61" spans="1:15" ht="15" customHeight="1" x14ac:dyDescent="0.25">
      <c r="A61" s="41" t="s">
        <v>19</v>
      </c>
      <c r="B61" s="4" t="s">
        <v>46</v>
      </c>
      <c r="C61" s="12"/>
      <c r="D61" s="19">
        <f>SUM(D62:D63)</f>
        <v>198.29999999999998</v>
      </c>
      <c r="E61" s="19">
        <f t="shared" ref="E61:O61" si="3">SUM(E62:E63)</f>
        <v>204.29999999999998</v>
      </c>
      <c r="F61" s="19">
        <f t="shared" si="3"/>
        <v>137.19999999999999</v>
      </c>
      <c r="G61" s="19">
        <f t="shared" si="3"/>
        <v>14.6</v>
      </c>
      <c r="H61" s="19">
        <f t="shared" si="3"/>
        <v>14.6</v>
      </c>
      <c r="I61" s="19">
        <f t="shared" si="3"/>
        <v>0</v>
      </c>
      <c r="J61" s="13">
        <f t="shared" si="3"/>
        <v>0</v>
      </c>
      <c r="K61" s="13">
        <f t="shared" si="3"/>
        <v>0</v>
      </c>
      <c r="L61" s="13">
        <f t="shared" si="3"/>
        <v>0</v>
      </c>
      <c r="M61" s="19">
        <f t="shared" si="3"/>
        <v>183.7</v>
      </c>
      <c r="N61" s="19">
        <f t="shared" si="3"/>
        <v>189.7</v>
      </c>
      <c r="O61" s="19">
        <f t="shared" si="3"/>
        <v>137.19999999999999</v>
      </c>
    </row>
    <row r="62" spans="1:15" ht="15" customHeight="1" x14ac:dyDescent="0.25">
      <c r="A62" s="42"/>
      <c r="B62" s="44"/>
      <c r="C62" s="5" t="s">
        <v>92</v>
      </c>
      <c r="D62" s="14">
        <v>14.6</v>
      </c>
      <c r="E62" s="14">
        <v>14.6</v>
      </c>
      <c r="F62" s="21">
        <v>0</v>
      </c>
      <c r="G62" s="14">
        <v>14.6</v>
      </c>
      <c r="H62" s="14">
        <v>14.6</v>
      </c>
      <c r="I62" s="21">
        <v>0</v>
      </c>
      <c r="J62" s="15"/>
      <c r="K62" s="15"/>
      <c r="L62" s="15"/>
      <c r="M62" s="15"/>
      <c r="N62" s="15"/>
      <c r="O62" s="14"/>
    </row>
    <row r="63" spans="1:15" ht="15" customHeight="1" x14ac:dyDescent="0.25">
      <c r="A63" s="43"/>
      <c r="B63" s="46"/>
      <c r="C63" s="5" t="s">
        <v>47</v>
      </c>
      <c r="D63" s="15">
        <v>183.7</v>
      </c>
      <c r="E63" s="14">
        <v>189.7</v>
      </c>
      <c r="F63" s="17">
        <v>137.19999999999999</v>
      </c>
      <c r="G63" s="15"/>
      <c r="H63" s="14"/>
      <c r="I63" s="17"/>
      <c r="J63" s="15"/>
      <c r="K63" s="15"/>
      <c r="L63" s="15"/>
      <c r="M63" s="14">
        <v>183.7</v>
      </c>
      <c r="N63" s="15">
        <v>189.7</v>
      </c>
      <c r="O63" s="14">
        <v>137.19999999999999</v>
      </c>
    </row>
    <row r="64" spans="1:15" x14ac:dyDescent="0.25">
      <c r="A64" s="18" t="s">
        <v>22</v>
      </c>
      <c r="B64" s="4" t="s">
        <v>93</v>
      </c>
      <c r="C64" s="5" t="s">
        <v>47</v>
      </c>
      <c r="D64" s="19">
        <v>3.5</v>
      </c>
      <c r="E64" s="19">
        <v>13.5</v>
      </c>
      <c r="F64" s="19">
        <v>13.5</v>
      </c>
      <c r="G64" s="19">
        <v>3.5</v>
      </c>
      <c r="H64" s="19">
        <v>12</v>
      </c>
      <c r="I64" s="19">
        <v>12</v>
      </c>
      <c r="J64" s="19"/>
      <c r="K64" s="19"/>
      <c r="L64" s="19"/>
      <c r="M64" s="19"/>
      <c r="N64" s="19">
        <v>1.5</v>
      </c>
      <c r="O64" s="19">
        <v>1.5</v>
      </c>
    </row>
    <row r="65" spans="1:15" x14ac:dyDescent="0.25">
      <c r="A65" s="18" t="s">
        <v>24</v>
      </c>
      <c r="B65" s="9" t="s">
        <v>94</v>
      </c>
      <c r="C65" s="5" t="s">
        <v>47</v>
      </c>
      <c r="D65" s="22">
        <v>2.2999999999999998</v>
      </c>
      <c r="E65" s="22">
        <v>2.2999999999999998</v>
      </c>
      <c r="F65" s="22">
        <v>2.2999999999999998</v>
      </c>
      <c r="G65" s="22">
        <v>2.2999999999999998</v>
      </c>
      <c r="H65" s="22">
        <v>2.2999999999999998</v>
      </c>
      <c r="I65" s="22">
        <v>2.2999999999999998</v>
      </c>
      <c r="J65" s="19"/>
      <c r="K65" s="19"/>
      <c r="L65" s="19"/>
      <c r="M65" s="19"/>
      <c r="N65" s="19"/>
      <c r="O65" s="19"/>
    </row>
    <row r="66" spans="1:15" x14ac:dyDescent="0.25">
      <c r="A66" s="18" t="s">
        <v>26</v>
      </c>
      <c r="B66" s="9" t="s">
        <v>95</v>
      </c>
      <c r="C66" s="5" t="s">
        <v>47</v>
      </c>
      <c r="D66" s="22">
        <v>18.8</v>
      </c>
      <c r="E66" s="22">
        <v>18.8</v>
      </c>
      <c r="F66" s="22">
        <v>18.8</v>
      </c>
      <c r="G66" s="22">
        <v>3.8</v>
      </c>
      <c r="H66" s="19">
        <v>1.8</v>
      </c>
      <c r="I66" s="19">
        <v>1.8</v>
      </c>
      <c r="J66" s="19"/>
      <c r="K66" s="19"/>
      <c r="L66" s="19"/>
      <c r="M66" s="19">
        <v>15</v>
      </c>
      <c r="N66" s="19">
        <v>17</v>
      </c>
      <c r="O66" s="19">
        <v>17</v>
      </c>
    </row>
    <row r="67" spans="1:15" x14ac:dyDescent="0.25">
      <c r="A67" s="18" t="s">
        <v>28</v>
      </c>
      <c r="B67" s="9" t="s">
        <v>96</v>
      </c>
      <c r="C67" s="5" t="s">
        <v>47</v>
      </c>
      <c r="D67" s="22">
        <v>18.7</v>
      </c>
      <c r="E67" s="22">
        <v>18.7</v>
      </c>
      <c r="F67" s="22">
        <v>18.600000000000001</v>
      </c>
      <c r="G67" s="22">
        <v>3.7</v>
      </c>
      <c r="H67" s="22">
        <v>3.7</v>
      </c>
      <c r="I67" s="19">
        <v>3.6</v>
      </c>
      <c r="J67" s="19"/>
      <c r="K67" s="19"/>
      <c r="L67" s="19"/>
      <c r="M67" s="19">
        <v>15</v>
      </c>
      <c r="N67" s="19">
        <v>15</v>
      </c>
      <c r="O67" s="19">
        <v>15</v>
      </c>
    </row>
    <row r="68" spans="1:15" x14ac:dyDescent="0.25">
      <c r="A68" s="18" t="s">
        <v>30</v>
      </c>
      <c r="B68" s="9" t="s">
        <v>97</v>
      </c>
      <c r="C68" s="5" t="s">
        <v>47</v>
      </c>
      <c r="D68" s="22">
        <v>0.5</v>
      </c>
      <c r="E68" s="22">
        <v>0.5</v>
      </c>
      <c r="F68" s="22">
        <v>0.5</v>
      </c>
      <c r="G68" s="22">
        <v>0.5</v>
      </c>
      <c r="H68" s="22">
        <v>0.5</v>
      </c>
      <c r="I68" s="22">
        <v>0.5</v>
      </c>
      <c r="J68" s="19"/>
      <c r="K68" s="19"/>
      <c r="L68" s="19"/>
      <c r="M68" s="19"/>
      <c r="N68" s="19"/>
      <c r="O68" s="19"/>
    </row>
    <row r="69" spans="1:15" x14ac:dyDescent="0.25">
      <c r="A69" s="18" t="s">
        <v>32</v>
      </c>
      <c r="B69" s="9" t="s">
        <v>98</v>
      </c>
      <c r="C69" s="5" t="s">
        <v>47</v>
      </c>
      <c r="D69" s="22">
        <v>84.4</v>
      </c>
      <c r="E69" s="22">
        <v>92.9</v>
      </c>
      <c r="F69" s="22">
        <v>92.9</v>
      </c>
      <c r="G69" s="22">
        <v>60.4</v>
      </c>
      <c r="H69" s="19">
        <v>68.900000000000006</v>
      </c>
      <c r="I69" s="19">
        <v>68.900000000000006</v>
      </c>
      <c r="J69" s="19"/>
      <c r="K69" s="19"/>
      <c r="L69" s="19"/>
      <c r="M69" s="19">
        <v>24</v>
      </c>
      <c r="N69" s="19">
        <v>24</v>
      </c>
      <c r="O69" s="19">
        <v>24</v>
      </c>
    </row>
    <row r="70" spans="1:15" x14ac:dyDescent="0.25">
      <c r="A70" s="18" t="s">
        <v>34</v>
      </c>
      <c r="B70" s="9" t="s">
        <v>99</v>
      </c>
      <c r="C70" s="5" t="s">
        <v>47</v>
      </c>
      <c r="D70" s="22">
        <v>0.3</v>
      </c>
      <c r="E70" s="22">
        <v>2.8</v>
      </c>
      <c r="F70" s="22">
        <v>2.8</v>
      </c>
      <c r="G70" s="22">
        <v>0.3</v>
      </c>
      <c r="H70" s="19">
        <v>2.8</v>
      </c>
      <c r="I70" s="19">
        <v>2.8</v>
      </c>
      <c r="J70" s="19"/>
      <c r="K70" s="19"/>
      <c r="L70" s="19"/>
      <c r="M70" s="19"/>
      <c r="N70" s="19"/>
      <c r="O70" s="19"/>
    </row>
    <row r="71" spans="1:15" x14ac:dyDescent="0.25">
      <c r="A71" s="18" t="s">
        <v>36</v>
      </c>
      <c r="B71" s="9" t="s">
        <v>100</v>
      </c>
      <c r="C71" s="5" t="s">
        <v>47</v>
      </c>
      <c r="D71" s="22">
        <v>4.9000000000000004</v>
      </c>
      <c r="E71" s="22">
        <v>8.9</v>
      </c>
      <c r="F71" s="22">
        <v>8.9</v>
      </c>
      <c r="G71" s="22">
        <v>4.9000000000000004</v>
      </c>
      <c r="H71" s="22">
        <v>4.9000000000000004</v>
      </c>
      <c r="I71" s="22">
        <v>4.9000000000000004</v>
      </c>
      <c r="J71" s="19"/>
      <c r="K71" s="19"/>
      <c r="L71" s="19"/>
      <c r="M71" s="19"/>
      <c r="N71" s="19">
        <v>4</v>
      </c>
      <c r="O71" s="19">
        <v>4</v>
      </c>
    </row>
    <row r="72" spans="1:15" x14ac:dyDescent="0.25">
      <c r="A72" s="18" t="s">
        <v>38</v>
      </c>
      <c r="B72" s="9" t="s">
        <v>101</v>
      </c>
      <c r="C72" s="5" t="s">
        <v>47</v>
      </c>
      <c r="D72" s="23">
        <v>1</v>
      </c>
      <c r="E72" s="22">
        <v>26</v>
      </c>
      <c r="F72" s="22">
        <v>26</v>
      </c>
      <c r="G72" s="22">
        <v>1</v>
      </c>
      <c r="H72" s="19">
        <v>21</v>
      </c>
      <c r="I72" s="19">
        <v>21</v>
      </c>
      <c r="J72" s="19"/>
      <c r="K72" s="19"/>
      <c r="L72" s="19"/>
      <c r="M72" s="19"/>
      <c r="N72" s="19">
        <v>5</v>
      </c>
      <c r="O72" s="19">
        <v>5</v>
      </c>
    </row>
    <row r="73" spans="1:15" x14ac:dyDescent="0.25">
      <c r="A73" s="18" t="s">
        <v>40</v>
      </c>
      <c r="B73" s="9" t="s">
        <v>102</v>
      </c>
      <c r="C73" s="5" t="s">
        <v>47</v>
      </c>
      <c r="D73" s="22">
        <v>1.6</v>
      </c>
      <c r="E73" s="22">
        <v>1.6</v>
      </c>
      <c r="F73" s="22">
        <v>1.6</v>
      </c>
      <c r="G73" s="22">
        <v>1.6</v>
      </c>
      <c r="H73" s="22">
        <v>1.6</v>
      </c>
      <c r="I73" s="22">
        <v>1.6</v>
      </c>
      <c r="J73" s="19"/>
      <c r="K73" s="19"/>
      <c r="L73" s="19"/>
      <c r="M73" s="19"/>
      <c r="N73" s="19"/>
      <c r="O73" s="19"/>
    </row>
    <row r="74" spans="1:15" x14ac:dyDescent="0.25">
      <c r="A74" s="18" t="s">
        <v>42</v>
      </c>
      <c r="B74" s="9" t="s">
        <v>103</v>
      </c>
      <c r="C74" s="5" t="s">
        <v>47</v>
      </c>
      <c r="D74" s="22">
        <v>0.2</v>
      </c>
      <c r="E74" s="22">
        <v>0.2</v>
      </c>
      <c r="F74" s="22">
        <v>0.2</v>
      </c>
      <c r="G74" s="22">
        <v>0.2</v>
      </c>
      <c r="H74" s="22">
        <v>0.2</v>
      </c>
      <c r="I74" s="22">
        <v>0.2</v>
      </c>
      <c r="J74" s="19"/>
      <c r="K74" s="19"/>
      <c r="L74" s="19"/>
      <c r="M74" s="19"/>
      <c r="N74" s="19"/>
      <c r="O74" s="19"/>
    </row>
    <row r="75" spans="1:15" s="30" customFormat="1" x14ac:dyDescent="0.25">
      <c r="A75" s="37" t="s">
        <v>104</v>
      </c>
      <c r="B75" s="37"/>
      <c r="C75" s="31"/>
      <c r="D75" s="32">
        <f>SUM(D61+D64+D65+D66+D67+D68+D69+D70+D71+D72+D73+D74)</f>
        <v>334.5</v>
      </c>
      <c r="E75" s="32">
        <f t="shared" ref="E75:O75" si="4">SUM(E61+E64+E65+E66+E67+E68+E69+E70+E71+E72+E73+E74)</f>
        <v>390.5</v>
      </c>
      <c r="F75" s="32">
        <f t="shared" si="4"/>
        <v>323.3</v>
      </c>
      <c r="G75" s="32">
        <f t="shared" si="4"/>
        <v>96.8</v>
      </c>
      <c r="H75" s="32">
        <f t="shared" si="4"/>
        <v>134.29999999999998</v>
      </c>
      <c r="I75" s="32">
        <f t="shared" si="4"/>
        <v>119.60000000000001</v>
      </c>
      <c r="J75" s="33">
        <f t="shared" si="4"/>
        <v>0</v>
      </c>
      <c r="K75" s="33">
        <f t="shared" si="4"/>
        <v>0</v>
      </c>
      <c r="L75" s="33">
        <f t="shared" si="4"/>
        <v>0</v>
      </c>
      <c r="M75" s="32">
        <f t="shared" si="4"/>
        <v>237.7</v>
      </c>
      <c r="N75" s="32">
        <f t="shared" si="4"/>
        <v>256.2</v>
      </c>
      <c r="O75" s="32">
        <f t="shared" si="4"/>
        <v>203.7</v>
      </c>
    </row>
    <row r="76" spans="1:15" s="30" customFormat="1" ht="18" customHeight="1" x14ac:dyDescent="0.25">
      <c r="A76" s="40" t="s">
        <v>105</v>
      </c>
      <c r="B76" s="40"/>
      <c r="C76" s="40"/>
      <c r="D76" s="40"/>
      <c r="E76" s="40"/>
      <c r="F76" s="40"/>
      <c r="G76" s="40"/>
      <c r="H76" s="40"/>
      <c r="I76" s="40"/>
      <c r="J76" s="40"/>
      <c r="K76" s="40"/>
      <c r="L76" s="40"/>
      <c r="M76" s="40"/>
      <c r="N76" s="40"/>
      <c r="O76" s="40"/>
    </row>
    <row r="77" spans="1:15" ht="15" customHeight="1" x14ac:dyDescent="0.25">
      <c r="A77" s="41" t="s">
        <v>19</v>
      </c>
      <c r="B77" s="4" t="s">
        <v>46</v>
      </c>
      <c r="C77" s="12"/>
      <c r="D77" s="19">
        <f t="shared" ref="D77:O77" si="5">SUM(D78:D79)</f>
        <v>373.2</v>
      </c>
      <c r="E77" s="19">
        <f t="shared" si="5"/>
        <v>416.29999999999995</v>
      </c>
      <c r="F77" s="19">
        <f t="shared" si="5"/>
        <v>260.89999999999998</v>
      </c>
      <c r="G77" s="13">
        <f t="shared" si="5"/>
        <v>0</v>
      </c>
      <c r="H77" s="13">
        <f t="shared" si="5"/>
        <v>0</v>
      </c>
      <c r="I77" s="13">
        <f t="shared" si="5"/>
        <v>0</v>
      </c>
      <c r="J77" s="13">
        <f t="shared" si="5"/>
        <v>0</v>
      </c>
      <c r="K77" s="13">
        <f t="shared" si="5"/>
        <v>0</v>
      </c>
      <c r="L77" s="13">
        <f t="shared" si="5"/>
        <v>0</v>
      </c>
      <c r="M77" s="19">
        <f t="shared" si="5"/>
        <v>373.2</v>
      </c>
      <c r="N77" s="19">
        <f t="shared" si="5"/>
        <v>416.29999999999995</v>
      </c>
      <c r="O77" s="19">
        <f t="shared" si="5"/>
        <v>260.89999999999998</v>
      </c>
    </row>
    <row r="78" spans="1:15" ht="15" customHeight="1" x14ac:dyDescent="0.25">
      <c r="A78" s="42"/>
      <c r="B78" s="44"/>
      <c r="C78" s="5" t="s">
        <v>106</v>
      </c>
      <c r="D78" s="14">
        <v>142.19999999999999</v>
      </c>
      <c r="E78" s="14">
        <v>167.2</v>
      </c>
      <c r="F78" s="24">
        <v>43.7</v>
      </c>
      <c r="G78" s="14"/>
      <c r="H78" s="14"/>
      <c r="I78" s="24"/>
      <c r="J78" s="15"/>
      <c r="K78" s="15"/>
      <c r="L78" s="15"/>
      <c r="M78" s="15">
        <v>142.19999999999999</v>
      </c>
      <c r="N78" s="15">
        <v>167.2</v>
      </c>
      <c r="O78" s="14">
        <v>43.7</v>
      </c>
    </row>
    <row r="79" spans="1:15" ht="15" customHeight="1" x14ac:dyDescent="0.25">
      <c r="A79" s="43"/>
      <c r="B79" s="46"/>
      <c r="C79" s="5" t="s">
        <v>107</v>
      </c>
      <c r="D79" s="14">
        <v>231</v>
      </c>
      <c r="E79" s="14">
        <v>249.1</v>
      </c>
      <c r="F79" s="24">
        <v>217.2</v>
      </c>
      <c r="G79" s="14"/>
      <c r="H79" s="14"/>
      <c r="I79" s="24"/>
      <c r="J79" s="15"/>
      <c r="K79" s="15"/>
      <c r="L79" s="15"/>
      <c r="M79" s="14">
        <v>231</v>
      </c>
      <c r="N79" s="14">
        <v>249.1</v>
      </c>
      <c r="O79" s="14">
        <v>217.2</v>
      </c>
    </row>
    <row r="80" spans="1:15" x14ac:dyDescent="0.25">
      <c r="A80" s="3" t="s">
        <v>22</v>
      </c>
      <c r="B80" s="4" t="s">
        <v>23</v>
      </c>
      <c r="C80" s="5" t="s">
        <v>107</v>
      </c>
      <c r="D80" s="19">
        <v>11.9</v>
      </c>
      <c r="E80" s="19">
        <v>11.9</v>
      </c>
      <c r="F80" s="19">
        <v>4</v>
      </c>
      <c r="G80" s="19"/>
      <c r="H80" s="19">
        <v>11.9</v>
      </c>
      <c r="I80" s="19">
        <v>4</v>
      </c>
      <c r="J80" s="19"/>
      <c r="K80" s="19"/>
      <c r="L80" s="19"/>
      <c r="M80" s="19">
        <v>11.9</v>
      </c>
      <c r="N80" s="19"/>
      <c r="O80" s="19"/>
    </row>
    <row r="81" spans="1:15" x14ac:dyDescent="0.25">
      <c r="A81" s="3" t="s">
        <v>24</v>
      </c>
      <c r="B81" s="4" t="s">
        <v>25</v>
      </c>
      <c r="C81" s="5" t="s">
        <v>107</v>
      </c>
      <c r="D81" s="19">
        <v>5.4</v>
      </c>
      <c r="E81" s="19">
        <v>5.4</v>
      </c>
      <c r="F81" s="19">
        <v>4.7</v>
      </c>
      <c r="G81" s="19"/>
      <c r="H81" s="19">
        <v>5.4</v>
      </c>
      <c r="I81" s="19">
        <v>4.7</v>
      </c>
      <c r="J81" s="19"/>
      <c r="K81" s="19"/>
      <c r="L81" s="19"/>
      <c r="M81" s="19">
        <v>5.4</v>
      </c>
      <c r="N81" s="19"/>
      <c r="O81" s="19"/>
    </row>
    <row r="82" spans="1:15" x14ac:dyDescent="0.25">
      <c r="A82" s="3" t="s">
        <v>26</v>
      </c>
      <c r="B82" s="4" t="s">
        <v>27</v>
      </c>
      <c r="C82" s="5" t="s">
        <v>107</v>
      </c>
      <c r="D82" s="19">
        <v>1.7</v>
      </c>
      <c r="E82" s="19">
        <v>1.7</v>
      </c>
      <c r="F82" s="19">
        <v>1.6</v>
      </c>
      <c r="G82" s="19"/>
      <c r="H82" s="19">
        <v>1.6</v>
      </c>
      <c r="I82" s="19">
        <v>1.6</v>
      </c>
      <c r="J82" s="19"/>
      <c r="K82" s="19"/>
      <c r="L82" s="19"/>
      <c r="M82" s="19">
        <v>1.7</v>
      </c>
      <c r="N82" s="19">
        <v>0.1</v>
      </c>
      <c r="O82" s="19"/>
    </row>
    <row r="83" spans="1:15" x14ac:dyDescent="0.25">
      <c r="A83" s="3" t="s">
        <v>28</v>
      </c>
      <c r="B83" s="4" t="s">
        <v>29</v>
      </c>
      <c r="C83" s="5" t="s">
        <v>107</v>
      </c>
      <c r="D83" s="19">
        <v>6.2</v>
      </c>
      <c r="E83" s="19">
        <v>7.8</v>
      </c>
      <c r="F83" s="19">
        <v>7.6</v>
      </c>
      <c r="G83" s="19"/>
      <c r="H83" s="19">
        <v>4.5</v>
      </c>
      <c r="I83" s="19">
        <v>4.3</v>
      </c>
      <c r="J83" s="19"/>
      <c r="K83" s="19"/>
      <c r="L83" s="19"/>
      <c r="M83" s="19">
        <v>6.2</v>
      </c>
      <c r="N83" s="19">
        <v>3.3</v>
      </c>
      <c r="O83" s="19">
        <v>3.3</v>
      </c>
    </row>
    <row r="84" spans="1:15" x14ac:dyDescent="0.25">
      <c r="A84" s="3" t="s">
        <v>30</v>
      </c>
      <c r="B84" s="4" t="s">
        <v>31</v>
      </c>
      <c r="C84" s="5" t="s">
        <v>107</v>
      </c>
      <c r="D84" s="19">
        <v>1.8</v>
      </c>
      <c r="E84" s="19">
        <v>36.799999999999997</v>
      </c>
      <c r="F84" s="19">
        <v>36.799999999999997</v>
      </c>
      <c r="G84" s="19"/>
      <c r="H84" s="19">
        <v>1.8</v>
      </c>
      <c r="I84" s="19">
        <v>1.8</v>
      </c>
      <c r="J84" s="19"/>
      <c r="K84" s="19"/>
      <c r="L84" s="19"/>
      <c r="M84" s="19">
        <v>1.8</v>
      </c>
      <c r="N84" s="19">
        <v>35</v>
      </c>
      <c r="O84" s="19">
        <v>35</v>
      </c>
    </row>
    <row r="85" spans="1:15" x14ac:dyDescent="0.25">
      <c r="A85" s="3" t="s">
        <v>32</v>
      </c>
      <c r="B85" s="4" t="s">
        <v>33</v>
      </c>
      <c r="C85" s="5" t="s">
        <v>107</v>
      </c>
      <c r="D85" s="19">
        <v>2.4</v>
      </c>
      <c r="E85" s="19">
        <v>2.4</v>
      </c>
      <c r="F85" s="19">
        <v>2.2999999999999998</v>
      </c>
      <c r="G85" s="19"/>
      <c r="H85" s="19">
        <v>2.4</v>
      </c>
      <c r="I85" s="19">
        <v>2.2999999999999998</v>
      </c>
      <c r="J85" s="19"/>
      <c r="K85" s="19"/>
      <c r="L85" s="19"/>
      <c r="M85" s="19">
        <v>2.4</v>
      </c>
      <c r="N85" s="19"/>
      <c r="O85" s="19"/>
    </row>
    <row r="86" spans="1:15" x14ac:dyDescent="0.25">
      <c r="A86" s="3" t="s">
        <v>34</v>
      </c>
      <c r="B86" s="4" t="s">
        <v>35</v>
      </c>
      <c r="C86" s="5" t="s">
        <v>107</v>
      </c>
      <c r="D86" s="19">
        <v>2.2999999999999998</v>
      </c>
      <c r="E86" s="19">
        <v>8.3000000000000007</v>
      </c>
      <c r="F86" s="19">
        <v>8.1999999999999993</v>
      </c>
      <c r="G86" s="19"/>
      <c r="H86" s="19">
        <v>8.3000000000000007</v>
      </c>
      <c r="I86" s="19">
        <v>8.1999999999999993</v>
      </c>
      <c r="J86" s="19"/>
      <c r="K86" s="19"/>
      <c r="L86" s="19"/>
      <c r="M86" s="19">
        <v>2.2999999999999998</v>
      </c>
      <c r="N86" s="19"/>
      <c r="O86" s="19"/>
    </row>
    <row r="87" spans="1:15" x14ac:dyDescent="0.25">
      <c r="A87" s="3" t="s">
        <v>36</v>
      </c>
      <c r="B87" s="4" t="s">
        <v>37</v>
      </c>
      <c r="C87" s="5" t="s">
        <v>107</v>
      </c>
      <c r="D87" s="19">
        <v>0.9</v>
      </c>
      <c r="E87" s="19">
        <v>6.9</v>
      </c>
      <c r="F87" s="19">
        <v>6.9</v>
      </c>
      <c r="G87" s="19"/>
      <c r="H87" s="19">
        <v>6</v>
      </c>
      <c r="I87" s="19">
        <v>6</v>
      </c>
      <c r="J87" s="19"/>
      <c r="K87" s="19"/>
      <c r="L87" s="19"/>
      <c r="M87" s="19">
        <v>0.9</v>
      </c>
      <c r="N87" s="19">
        <v>0.9</v>
      </c>
      <c r="O87" s="19">
        <v>0.9</v>
      </c>
    </row>
    <row r="88" spans="1:15" x14ac:dyDescent="0.25">
      <c r="A88" s="3" t="s">
        <v>38</v>
      </c>
      <c r="B88" s="4" t="s">
        <v>39</v>
      </c>
      <c r="C88" s="5" t="s">
        <v>107</v>
      </c>
      <c r="D88" s="19">
        <v>6.5</v>
      </c>
      <c r="E88" s="19">
        <v>6.5</v>
      </c>
      <c r="F88" s="19">
        <v>6.5</v>
      </c>
      <c r="G88" s="19"/>
      <c r="H88" s="19">
        <v>6.5</v>
      </c>
      <c r="I88" s="19">
        <v>6.5</v>
      </c>
      <c r="J88" s="19"/>
      <c r="K88" s="19"/>
      <c r="L88" s="19"/>
      <c r="M88" s="19">
        <v>6.5</v>
      </c>
      <c r="N88" s="19"/>
      <c r="O88" s="19"/>
    </row>
    <row r="89" spans="1:15" x14ac:dyDescent="0.25">
      <c r="A89" s="3" t="s">
        <v>40</v>
      </c>
      <c r="B89" s="4" t="s">
        <v>41</v>
      </c>
      <c r="C89" s="5" t="s">
        <v>107</v>
      </c>
      <c r="D89" s="19">
        <v>14.2</v>
      </c>
      <c r="E89" s="19">
        <v>14.2</v>
      </c>
      <c r="F89" s="19">
        <v>0.4</v>
      </c>
      <c r="G89" s="19"/>
      <c r="H89" s="19">
        <v>1</v>
      </c>
      <c r="I89" s="19">
        <v>0.4</v>
      </c>
      <c r="J89" s="19"/>
      <c r="K89" s="19"/>
      <c r="L89" s="19"/>
      <c r="M89" s="19">
        <v>14.2</v>
      </c>
      <c r="N89" s="19">
        <v>13.2</v>
      </c>
      <c r="O89" s="19"/>
    </row>
    <row r="90" spans="1:15" x14ac:dyDescent="0.25">
      <c r="A90" s="3" t="s">
        <v>42</v>
      </c>
      <c r="B90" s="4" t="s">
        <v>43</v>
      </c>
      <c r="C90" s="5" t="s">
        <v>107</v>
      </c>
      <c r="D90" s="19">
        <v>2</v>
      </c>
      <c r="E90" s="19">
        <v>6.3</v>
      </c>
      <c r="F90" s="19">
        <v>6.3</v>
      </c>
      <c r="G90" s="19"/>
      <c r="H90" s="19">
        <v>6.3</v>
      </c>
      <c r="I90" s="19">
        <v>6.3</v>
      </c>
      <c r="J90" s="19"/>
      <c r="K90" s="19"/>
      <c r="L90" s="19"/>
      <c r="M90" s="19">
        <v>2</v>
      </c>
      <c r="N90" s="19"/>
      <c r="O90" s="19"/>
    </row>
    <row r="91" spans="1:15" x14ac:dyDescent="0.25">
      <c r="A91" s="3" t="s">
        <v>60</v>
      </c>
      <c r="B91" s="4" t="s">
        <v>108</v>
      </c>
      <c r="C91" s="5" t="s">
        <v>107</v>
      </c>
      <c r="D91" s="19">
        <v>1.2</v>
      </c>
      <c r="E91" s="19">
        <v>1.2</v>
      </c>
      <c r="F91" s="19"/>
      <c r="G91" s="19"/>
      <c r="H91" s="19">
        <v>1.2</v>
      </c>
      <c r="I91" s="19"/>
      <c r="J91" s="19"/>
      <c r="K91" s="19"/>
      <c r="L91" s="19"/>
      <c r="M91" s="19">
        <v>1.2</v>
      </c>
      <c r="N91" s="19"/>
      <c r="O91" s="19"/>
    </row>
    <row r="92" spans="1:15" s="30" customFormat="1" x14ac:dyDescent="0.25">
      <c r="A92" s="37" t="s">
        <v>109</v>
      </c>
      <c r="B92" s="37"/>
      <c r="C92" s="31"/>
      <c r="D92" s="32">
        <f>SUM(D77+D80+D81+D82+D83+D84+D85+D86+D87+D88+D89+D90+D91)</f>
        <v>429.69999999999987</v>
      </c>
      <c r="E92" s="32">
        <f t="shared" ref="E92:O92" si="6">SUM(E77+E80+E81+E82+E83+E84+E85+E86+E87+E88+E89+E90+E91)</f>
        <v>525.69999999999993</v>
      </c>
      <c r="F92" s="32">
        <f t="shared" si="6"/>
        <v>346.2</v>
      </c>
      <c r="G92" s="33">
        <f t="shared" si="6"/>
        <v>0</v>
      </c>
      <c r="H92" s="32">
        <f t="shared" si="6"/>
        <v>56.900000000000006</v>
      </c>
      <c r="I92" s="32">
        <f t="shared" si="6"/>
        <v>46.099999999999994</v>
      </c>
      <c r="J92" s="33">
        <f t="shared" si="6"/>
        <v>0</v>
      </c>
      <c r="K92" s="33">
        <f t="shared" si="6"/>
        <v>0</v>
      </c>
      <c r="L92" s="33">
        <f t="shared" si="6"/>
        <v>0</v>
      </c>
      <c r="M92" s="32">
        <f t="shared" si="6"/>
        <v>429.69999999999987</v>
      </c>
      <c r="N92" s="32">
        <f t="shared" si="6"/>
        <v>468.79999999999995</v>
      </c>
      <c r="O92" s="32">
        <f t="shared" si="6"/>
        <v>300.09999999999997</v>
      </c>
    </row>
    <row r="93" spans="1:15" s="30" customFormat="1" ht="18" customHeight="1" x14ac:dyDescent="0.25">
      <c r="A93" s="40" t="s">
        <v>110</v>
      </c>
      <c r="B93" s="40"/>
      <c r="C93" s="40"/>
      <c r="D93" s="40"/>
      <c r="E93" s="40"/>
      <c r="F93" s="40"/>
      <c r="G93" s="40"/>
      <c r="H93" s="40"/>
      <c r="I93" s="40"/>
      <c r="J93" s="40"/>
      <c r="K93" s="40"/>
      <c r="L93" s="40"/>
      <c r="M93" s="40"/>
      <c r="N93" s="40"/>
      <c r="O93" s="40"/>
    </row>
    <row r="94" spans="1:15" x14ac:dyDescent="0.25">
      <c r="A94" s="18" t="s">
        <v>19</v>
      </c>
      <c r="B94" s="4" t="s">
        <v>20</v>
      </c>
      <c r="C94" s="5" t="s">
        <v>111</v>
      </c>
      <c r="D94" s="19">
        <v>56.4</v>
      </c>
      <c r="E94" s="19">
        <v>56.4</v>
      </c>
      <c r="F94" s="19">
        <v>7.9</v>
      </c>
      <c r="G94" s="13">
        <v>0</v>
      </c>
      <c r="H94" s="19">
        <v>1.9</v>
      </c>
      <c r="I94" s="19">
        <v>1.8</v>
      </c>
      <c r="J94" s="13">
        <v>0</v>
      </c>
      <c r="K94" s="19">
        <v>1.4</v>
      </c>
      <c r="L94" s="19">
        <v>1.4</v>
      </c>
      <c r="M94" s="19">
        <v>56.4</v>
      </c>
      <c r="N94" s="19">
        <v>54.5</v>
      </c>
      <c r="O94" s="19">
        <v>6.1</v>
      </c>
    </row>
    <row r="95" spans="1:15" x14ac:dyDescent="0.25">
      <c r="A95" s="18" t="s">
        <v>22</v>
      </c>
      <c r="B95" s="4" t="s">
        <v>112</v>
      </c>
      <c r="C95" s="5" t="s">
        <v>111</v>
      </c>
      <c r="D95" s="19">
        <v>43.6</v>
      </c>
      <c r="E95" s="19">
        <v>43.6</v>
      </c>
      <c r="F95" s="19">
        <v>43.6</v>
      </c>
      <c r="G95" s="19">
        <v>41.2</v>
      </c>
      <c r="H95" s="19">
        <v>41.2</v>
      </c>
      <c r="I95" s="19">
        <v>41.2</v>
      </c>
      <c r="J95" s="19"/>
      <c r="K95" s="19"/>
      <c r="L95" s="19"/>
      <c r="M95" s="19">
        <v>2.4</v>
      </c>
      <c r="N95" s="19">
        <v>2.4</v>
      </c>
      <c r="O95" s="19">
        <v>2.4</v>
      </c>
    </row>
    <row r="96" spans="1:15" x14ac:dyDescent="0.25">
      <c r="A96" s="18" t="s">
        <v>24</v>
      </c>
      <c r="B96" s="4" t="s">
        <v>113</v>
      </c>
      <c r="C96" s="5" t="s">
        <v>111</v>
      </c>
      <c r="D96" s="19"/>
      <c r="E96" s="19">
        <v>18</v>
      </c>
      <c r="F96" s="19">
        <v>18</v>
      </c>
      <c r="G96" s="19"/>
      <c r="H96" s="19">
        <v>18</v>
      </c>
      <c r="I96" s="19">
        <v>18</v>
      </c>
      <c r="J96" s="19"/>
      <c r="K96" s="19"/>
      <c r="L96" s="19"/>
      <c r="M96" s="26"/>
      <c r="N96" s="19"/>
      <c r="O96" s="19"/>
    </row>
    <row r="97" spans="1:15" x14ac:dyDescent="0.25">
      <c r="A97" s="18" t="s">
        <v>26</v>
      </c>
      <c r="B97" s="9" t="s">
        <v>25</v>
      </c>
      <c r="C97" s="5" t="s">
        <v>111</v>
      </c>
      <c r="D97" s="22"/>
      <c r="E97" s="22">
        <v>2.9</v>
      </c>
      <c r="F97" s="22">
        <v>2.9</v>
      </c>
      <c r="G97" s="22"/>
      <c r="H97" s="22">
        <v>2.9</v>
      </c>
      <c r="I97" s="22">
        <v>2.9</v>
      </c>
      <c r="J97" s="19"/>
      <c r="K97" s="19"/>
      <c r="L97" s="19"/>
      <c r="M97" s="19"/>
      <c r="N97" s="19"/>
      <c r="O97" s="19"/>
    </row>
    <row r="98" spans="1:15" x14ac:dyDescent="0.25">
      <c r="A98" s="18" t="s">
        <v>28</v>
      </c>
      <c r="B98" s="9" t="s">
        <v>29</v>
      </c>
      <c r="C98" s="5" t="s">
        <v>111</v>
      </c>
      <c r="D98" s="22"/>
      <c r="E98" s="22">
        <v>3</v>
      </c>
      <c r="F98" s="22">
        <v>3</v>
      </c>
      <c r="G98" s="22"/>
      <c r="H98" s="22">
        <v>3</v>
      </c>
      <c r="I98" s="22">
        <v>3</v>
      </c>
      <c r="J98" s="19"/>
      <c r="K98" s="19"/>
      <c r="L98" s="19"/>
      <c r="M98" s="19"/>
      <c r="N98" s="19"/>
      <c r="O98" s="19"/>
    </row>
    <row r="99" spans="1:15" x14ac:dyDescent="0.25">
      <c r="A99" s="18" t="s">
        <v>30</v>
      </c>
      <c r="B99" s="9" t="s">
        <v>31</v>
      </c>
      <c r="C99" s="5" t="s">
        <v>111</v>
      </c>
      <c r="D99" s="22"/>
      <c r="E99" s="22">
        <v>2</v>
      </c>
      <c r="F99" s="22">
        <v>2</v>
      </c>
      <c r="G99" s="22"/>
      <c r="H99" s="22">
        <v>2</v>
      </c>
      <c r="I99" s="22">
        <v>2</v>
      </c>
      <c r="J99" s="19"/>
      <c r="K99" s="19"/>
      <c r="L99" s="19"/>
      <c r="M99" s="19"/>
      <c r="N99" s="19"/>
      <c r="O99" s="19"/>
    </row>
    <row r="100" spans="1:15" x14ac:dyDescent="0.25">
      <c r="A100" s="18" t="s">
        <v>32</v>
      </c>
      <c r="B100" s="9" t="s">
        <v>33</v>
      </c>
      <c r="C100" s="5" t="s">
        <v>111</v>
      </c>
      <c r="D100" s="22"/>
      <c r="E100" s="22">
        <v>3.2</v>
      </c>
      <c r="F100" s="22">
        <v>3.2</v>
      </c>
      <c r="G100" s="22"/>
      <c r="H100" s="22">
        <v>3.2</v>
      </c>
      <c r="I100" s="22">
        <v>3.2</v>
      </c>
      <c r="J100" s="19"/>
      <c r="K100" s="19"/>
      <c r="L100" s="19"/>
      <c r="M100" s="19"/>
      <c r="N100" s="19"/>
      <c r="O100" s="19"/>
    </row>
    <row r="101" spans="1:15" s="30" customFormat="1" x14ac:dyDescent="0.25">
      <c r="A101" s="37" t="s">
        <v>114</v>
      </c>
      <c r="B101" s="37"/>
      <c r="C101" s="31"/>
      <c r="D101" s="32">
        <f>SUM(D94+D96+D97+D98+D99+D100+D95)</f>
        <v>100</v>
      </c>
      <c r="E101" s="32">
        <f t="shared" ref="E101:O101" si="7">SUM(E94+E96+E97+E98+E99+E100+E95)</f>
        <v>129.10000000000002</v>
      </c>
      <c r="F101" s="32">
        <f t="shared" si="7"/>
        <v>80.599999999999994</v>
      </c>
      <c r="G101" s="32">
        <f t="shared" si="7"/>
        <v>41.2</v>
      </c>
      <c r="H101" s="32">
        <f t="shared" si="7"/>
        <v>72.2</v>
      </c>
      <c r="I101" s="32">
        <f t="shared" si="7"/>
        <v>72.099999999999994</v>
      </c>
      <c r="J101" s="33">
        <f t="shared" si="7"/>
        <v>0</v>
      </c>
      <c r="K101" s="32">
        <f t="shared" si="7"/>
        <v>1.4</v>
      </c>
      <c r="L101" s="32">
        <f t="shared" si="7"/>
        <v>1.4</v>
      </c>
      <c r="M101" s="32">
        <f t="shared" si="7"/>
        <v>58.8</v>
      </c>
      <c r="N101" s="32">
        <f t="shared" si="7"/>
        <v>56.9</v>
      </c>
      <c r="O101" s="32">
        <f t="shared" si="7"/>
        <v>8.5</v>
      </c>
    </row>
    <row r="102" spans="1:15" s="30" customFormat="1" ht="18" customHeight="1" x14ac:dyDescent="0.25">
      <c r="A102" s="40" t="s">
        <v>115</v>
      </c>
      <c r="B102" s="40"/>
      <c r="C102" s="40"/>
      <c r="D102" s="40"/>
      <c r="E102" s="40"/>
      <c r="F102" s="40"/>
      <c r="G102" s="40"/>
      <c r="H102" s="40"/>
      <c r="I102" s="40"/>
      <c r="J102" s="40"/>
      <c r="K102" s="40"/>
      <c r="L102" s="40"/>
      <c r="M102" s="40"/>
      <c r="N102" s="40"/>
      <c r="O102" s="40"/>
    </row>
    <row r="103" spans="1:15" ht="15" customHeight="1" x14ac:dyDescent="0.25">
      <c r="A103" s="18" t="s">
        <v>19</v>
      </c>
      <c r="B103" s="4" t="s">
        <v>20</v>
      </c>
      <c r="C103" s="5" t="s">
        <v>116</v>
      </c>
      <c r="D103" s="27">
        <v>5.9</v>
      </c>
      <c r="E103" s="27">
        <v>5.9</v>
      </c>
      <c r="F103" s="27">
        <v>5.9</v>
      </c>
      <c r="G103" s="27">
        <v>5.9</v>
      </c>
      <c r="H103" s="27">
        <v>5.9</v>
      </c>
      <c r="I103" s="27">
        <v>5.9</v>
      </c>
      <c r="J103" s="19"/>
      <c r="K103" s="19"/>
      <c r="L103" s="19"/>
      <c r="M103" s="19"/>
      <c r="N103" s="19"/>
      <c r="O103" s="19"/>
    </row>
    <row r="104" spans="1:15" s="30" customFormat="1" x14ac:dyDescent="0.25">
      <c r="A104" s="37" t="s">
        <v>117</v>
      </c>
      <c r="B104" s="37"/>
      <c r="C104" s="31"/>
      <c r="D104" s="34">
        <f t="shared" ref="D104:O104" si="8">SUM(D103:D103)</f>
        <v>5.9</v>
      </c>
      <c r="E104" s="34">
        <f t="shared" si="8"/>
        <v>5.9</v>
      </c>
      <c r="F104" s="32">
        <f t="shared" si="8"/>
        <v>5.9</v>
      </c>
      <c r="G104" s="34">
        <f t="shared" si="8"/>
        <v>5.9</v>
      </c>
      <c r="H104" s="34">
        <f t="shared" si="8"/>
        <v>5.9</v>
      </c>
      <c r="I104" s="32">
        <f t="shared" si="8"/>
        <v>5.9</v>
      </c>
      <c r="J104" s="34">
        <f t="shared" si="8"/>
        <v>0</v>
      </c>
      <c r="K104" s="34">
        <f t="shared" si="8"/>
        <v>0</v>
      </c>
      <c r="L104" s="34">
        <f t="shared" si="8"/>
        <v>0</v>
      </c>
      <c r="M104" s="33">
        <f t="shared" si="8"/>
        <v>0</v>
      </c>
      <c r="N104" s="33">
        <f t="shared" si="8"/>
        <v>0</v>
      </c>
      <c r="O104" s="33">
        <f t="shared" si="8"/>
        <v>0</v>
      </c>
    </row>
    <row r="105" spans="1:15" s="30" customFormat="1" ht="18" customHeight="1" x14ac:dyDescent="0.25">
      <c r="A105" s="40" t="s">
        <v>118</v>
      </c>
      <c r="B105" s="40"/>
      <c r="C105" s="40"/>
      <c r="D105" s="40"/>
      <c r="E105" s="40"/>
      <c r="F105" s="40"/>
      <c r="G105" s="40"/>
      <c r="H105" s="40"/>
      <c r="I105" s="40"/>
      <c r="J105" s="40"/>
      <c r="K105" s="40"/>
      <c r="L105" s="40"/>
      <c r="M105" s="40"/>
      <c r="N105" s="40"/>
      <c r="O105" s="40"/>
    </row>
    <row r="106" spans="1:15" x14ac:dyDescent="0.25">
      <c r="A106" s="18" t="s">
        <v>19</v>
      </c>
      <c r="B106" s="4" t="s">
        <v>20</v>
      </c>
      <c r="C106" s="5" t="s">
        <v>119</v>
      </c>
      <c r="D106" s="19">
        <v>105.3</v>
      </c>
      <c r="E106" s="19">
        <v>105.3</v>
      </c>
      <c r="F106" s="10">
        <v>105.4</v>
      </c>
      <c r="G106" s="10">
        <v>105.3</v>
      </c>
      <c r="H106" s="10">
        <v>105.3</v>
      </c>
      <c r="I106" s="19">
        <v>105.4</v>
      </c>
      <c r="J106" s="19"/>
      <c r="K106" s="19"/>
      <c r="L106" s="10"/>
      <c r="M106" s="19"/>
      <c r="N106" s="19"/>
      <c r="O106" s="10"/>
    </row>
    <row r="107" spans="1:15" s="30" customFormat="1" x14ac:dyDescent="0.25">
      <c r="A107" s="37" t="s">
        <v>120</v>
      </c>
      <c r="B107" s="37"/>
      <c r="C107" s="31"/>
      <c r="D107" s="32">
        <f>SUM(D106)</f>
        <v>105.3</v>
      </c>
      <c r="E107" s="32">
        <f t="shared" ref="E107:O107" si="9">SUM(E106)</f>
        <v>105.3</v>
      </c>
      <c r="F107" s="32">
        <f t="shared" si="9"/>
        <v>105.4</v>
      </c>
      <c r="G107" s="32">
        <f t="shared" si="9"/>
        <v>105.3</v>
      </c>
      <c r="H107" s="32">
        <f t="shared" si="9"/>
        <v>105.3</v>
      </c>
      <c r="I107" s="32">
        <f t="shared" si="9"/>
        <v>105.4</v>
      </c>
      <c r="J107" s="33">
        <f t="shared" si="9"/>
        <v>0</v>
      </c>
      <c r="K107" s="33">
        <f t="shared" si="9"/>
        <v>0</v>
      </c>
      <c r="L107" s="33">
        <f t="shared" si="9"/>
        <v>0</v>
      </c>
      <c r="M107" s="33">
        <f t="shared" si="9"/>
        <v>0</v>
      </c>
      <c r="N107" s="33">
        <f t="shared" si="9"/>
        <v>0</v>
      </c>
      <c r="O107" s="33">
        <f t="shared" si="9"/>
        <v>0</v>
      </c>
    </row>
    <row r="108" spans="1:15" s="30" customFormat="1" ht="18" customHeight="1" x14ac:dyDescent="0.25">
      <c r="A108" s="40" t="s">
        <v>121</v>
      </c>
      <c r="B108" s="40"/>
      <c r="C108" s="40"/>
      <c r="D108" s="40"/>
      <c r="E108" s="40"/>
      <c r="F108" s="40"/>
      <c r="G108" s="40"/>
      <c r="H108" s="40"/>
      <c r="I108" s="40"/>
      <c r="J108" s="40"/>
      <c r="K108" s="40"/>
      <c r="L108" s="40"/>
      <c r="M108" s="40"/>
      <c r="N108" s="40"/>
      <c r="O108" s="40"/>
    </row>
    <row r="109" spans="1:15" ht="15" customHeight="1" x14ac:dyDescent="0.25">
      <c r="A109" s="41" t="s">
        <v>19</v>
      </c>
      <c r="B109" s="4" t="s">
        <v>46</v>
      </c>
      <c r="C109" s="12"/>
      <c r="D109" s="6">
        <f>SUM(D110:D112)</f>
        <v>269.29999999999995</v>
      </c>
      <c r="E109" s="6">
        <f t="shared" ref="E109:O109" si="10">SUM(E110:E112)</f>
        <v>269.29999999999995</v>
      </c>
      <c r="F109" s="6">
        <f t="shared" si="10"/>
        <v>183.6</v>
      </c>
      <c r="G109" s="8">
        <f t="shared" si="10"/>
        <v>0</v>
      </c>
      <c r="H109" s="8">
        <f t="shared" si="10"/>
        <v>0</v>
      </c>
      <c r="I109" s="8">
        <f t="shared" si="10"/>
        <v>0</v>
      </c>
      <c r="J109" s="8">
        <f t="shared" si="10"/>
        <v>0</v>
      </c>
      <c r="K109" s="8">
        <f t="shared" si="10"/>
        <v>0</v>
      </c>
      <c r="L109" s="8">
        <f t="shared" si="10"/>
        <v>0</v>
      </c>
      <c r="M109" s="6">
        <f t="shared" si="10"/>
        <v>269.29999999999995</v>
      </c>
      <c r="N109" s="6">
        <f t="shared" si="10"/>
        <v>269.29999999999995</v>
      </c>
      <c r="O109" s="6">
        <f t="shared" si="10"/>
        <v>183.6</v>
      </c>
    </row>
    <row r="110" spans="1:15" ht="15" customHeight="1" x14ac:dyDescent="0.25">
      <c r="A110" s="42"/>
      <c r="B110" s="44"/>
      <c r="C110" s="5" t="s">
        <v>106</v>
      </c>
      <c r="D110" s="14">
        <v>20.5</v>
      </c>
      <c r="E110" s="14">
        <v>20.5</v>
      </c>
      <c r="F110" s="24">
        <v>18.899999999999999</v>
      </c>
      <c r="G110" s="14"/>
      <c r="H110" s="14"/>
      <c r="I110" s="24"/>
      <c r="J110" s="15"/>
      <c r="K110" s="15"/>
      <c r="L110" s="15"/>
      <c r="M110" s="15">
        <v>20.5</v>
      </c>
      <c r="N110" s="15">
        <v>20.5</v>
      </c>
      <c r="O110" s="14">
        <v>18.899999999999999</v>
      </c>
    </row>
    <row r="111" spans="1:15" ht="15" customHeight="1" x14ac:dyDescent="0.25">
      <c r="A111" s="42"/>
      <c r="B111" s="45"/>
      <c r="C111" s="5" t="s">
        <v>107</v>
      </c>
      <c r="D111" s="14">
        <v>86.6</v>
      </c>
      <c r="E111" s="14">
        <v>86.6</v>
      </c>
      <c r="F111" s="24">
        <v>4.3</v>
      </c>
      <c r="G111" s="14"/>
      <c r="H111" s="14"/>
      <c r="I111" s="24"/>
      <c r="J111" s="15"/>
      <c r="K111" s="15"/>
      <c r="L111" s="15"/>
      <c r="M111" s="15">
        <v>86.6</v>
      </c>
      <c r="N111" s="15">
        <v>86.6</v>
      </c>
      <c r="O111" s="14">
        <v>4.3</v>
      </c>
    </row>
    <row r="112" spans="1:15" ht="15" customHeight="1" x14ac:dyDescent="0.25">
      <c r="A112" s="43"/>
      <c r="B112" s="46"/>
      <c r="C112" s="5" t="s">
        <v>47</v>
      </c>
      <c r="D112" s="14">
        <v>162.19999999999999</v>
      </c>
      <c r="E112" s="14">
        <v>162.19999999999999</v>
      </c>
      <c r="F112" s="17">
        <v>160.4</v>
      </c>
      <c r="G112" s="14"/>
      <c r="H112" s="14"/>
      <c r="I112" s="17"/>
      <c r="J112" s="15"/>
      <c r="K112" s="15"/>
      <c r="L112" s="15"/>
      <c r="M112" s="14">
        <v>162.19999999999999</v>
      </c>
      <c r="N112" s="15">
        <v>162.19999999999999</v>
      </c>
      <c r="O112" s="14">
        <v>160.4</v>
      </c>
    </row>
    <row r="113" spans="1:15" s="30" customFormat="1" x14ac:dyDescent="0.25">
      <c r="A113" s="37" t="s">
        <v>122</v>
      </c>
      <c r="B113" s="37"/>
      <c r="C113" s="31"/>
      <c r="D113" s="34">
        <f>SUM(D109)</f>
        <v>269.29999999999995</v>
      </c>
      <c r="E113" s="34">
        <f>SUM(E109)</f>
        <v>269.29999999999995</v>
      </c>
      <c r="F113" s="34">
        <f>SUM(F109)</f>
        <v>183.6</v>
      </c>
      <c r="G113" s="33">
        <f t="shared" ref="G113:O113" si="11">SUM(G109)</f>
        <v>0</v>
      </c>
      <c r="H113" s="33">
        <f t="shared" si="11"/>
        <v>0</v>
      </c>
      <c r="I113" s="33">
        <f t="shared" si="11"/>
        <v>0</v>
      </c>
      <c r="J113" s="33">
        <f t="shared" si="11"/>
        <v>0</v>
      </c>
      <c r="K113" s="33">
        <f t="shared" si="11"/>
        <v>0</v>
      </c>
      <c r="L113" s="33">
        <f t="shared" si="11"/>
        <v>0</v>
      </c>
      <c r="M113" s="34">
        <f t="shared" si="11"/>
        <v>269.29999999999995</v>
      </c>
      <c r="N113" s="34">
        <f t="shared" si="11"/>
        <v>269.29999999999995</v>
      </c>
      <c r="O113" s="34">
        <f t="shared" si="11"/>
        <v>183.6</v>
      </c>
    </row>
    <row r="114" spans="1:15" s="30" customFormat="1" ht="18" customHeight="1" x14ac:dyDescent="0.25">
      <c r="A114" s="38" t="s">
        <v>123</v>
      </c>
      <c r="B114" s="38"/>
      <c r="C114" s="35"/>
      <c r="D114" s="36">
        <f t="shared" ref="D114:O114" si="12">SUM(D113+D107+D104+D101+D92+D75+D59+D28)</f>
        <v>2645.5</v>
      </c>
      <c r="E114" s="36">
        <f t="shared" si="12"/>
        <v>2893.9</v>
      </c>
      <c r="F114" s="36">
        <f t="shared" si="12"/>
        <v>2518.9</v>
      </c>
      <c r="G114" s="36">
        <f t="shared" si="12"/>
        <v>607.4</v>
      </c>
      <c r="H114" s="36">
        <f t="shared" si="12"/>
        <v>791.40000000000009</v>
      </c>
      <c r="I114" s="36">
        <f t="shared" si="12"/>
        <v>754.3</v>
      </c>
      <c r="J114" s="36">
        <f t="shared" si="12"/>
        <v>1.4</v>
      </c>
      <c r="K114" s="36">
        <f t="shared" si="12"/>
        <v>2.8</v>
      </c>
      <c r="L114" s="36">
        <f t="shared" si="12"/>
        <v>2.8</v>
      </c>
      <c r="M114" s="36">
        <f t="shared" si="12"/>
        <v>2038.1</v>
      </c>
      <c r="N114" s="36">
        <f t="shared" si="12"/>
        <v>2102.5</v>
      </c>
      <c r="O114" s="36">
        <f t="shared" si="12"/>
        <v>1764.6</v>
      </c>
    </row>
    <row r="115" spans="1:15" x14ac:dyDescent="0.25">
      <c r="A115" s="28"/>
      <c r="F115" s="25"/>
      <c r="G115" s="25"/>
      <c r="H115" s="25"/>
      <c r="I115" s="25"/>
      <c r="J115" s="25"/>
      <c r="K115" s="25"/>
      <c r="L115" s="25"/>
      <c r="M115" s="25"/>
      <c r="N115" s="25"/>
      <c r="O115" s="25"/>
    </row>
    <row r="116" spans="1:15" x14ac:dyDescent="0.25">
      <c r="A116" s="28"/>
      <c r="E116" s="39"/>
      <c r="F116" s="39"/>
      <c r="G116" s="39"/>
      <c r="H116" s="39"/>
      <c r="I116" s="39"/>
    </row>
    <row r="117" spans="1:15" x14ac:dyDescent="0.25">
      <c r="A117" s="28"/>
    </row>
    <row r="118" spans="1:15" x14ac:dyDescent="0.25">
      <c r="A118" s="28"/>
    </row>
    <row r="119" spans="1:15" x14ac:dyDescent="0.25">
      <c r="A119" s="28"/>
    </row>
    <row r="120" spans="1:15" x14ac:dyDescent="0.25">
      <c r="A120" s="28"/>
    </row>
    <row r="121" spans="1:15" x14ac:dyDescent="0.25">
      <c r="A121" s="28"/>
    </row>
    <row r="122" spans="1:15" x14ac:dyDescent="0.25">
      <c r="A122" s="28"/>
    </row>
    <row r="123" spans="1:15" x14ac:dyDescent="0.25">
      <c r="A123" s="28"/>
    </row>
    <row r="124" spans="1:15" x14ac:dyDescent="0.25">
      <c r="A124" s="28"/>
    </row>
    <row r="125" spans="1:15" x14ac:dyDescent="0.25">
      <c r="A125" s="28"/>
    </row>
    <row r="126" spans="1:15" x14ac:dyDescent="0.25">
      <c r="A126" s="29"/>
    </row>
    <row r="127" spans="1:15" x14ac:dyDescent="0.25">
      <c r="A127" s="29"/>
    </row>
    <row r="128" spans="1:15" x14ac:dyDescent="0.25">
      <c r="A128" s="29"/>
    </row>
    <row r="129" spans="1:1" x14ac:dyDescent="0.25">
      <c r="A129" s="29"/>
    </row>
  </sheetData>
  <mergeCells count="53">
    <mergeCell ref="A9:O9"/>
    <mergeCell ref="K1:O1"/>
    <mergeCell ref="K2:O2"/>
    <mergeCell ref="K3:O3"/>
    <mergeCell ref="K4:O4"/>
    <mergeCell ref="A7:O7"/>
    <mergeCell ref="H13:H14"/>
    <mergeCell ref="I13:I14"/>
    <mergeCell ref="J13:J14"/>
    <mergeCell ref="K13:K14"/>
    <mergeCell ref="L13:L14"/>
    <mergeCell ref="A15:O15"/>
    <mergeCell ref="A28:B28"/>
    <mergeCell ref="A29:O29"/>
    <mergeCell ref="A30:A32"/>
    <mergeCell ref="B31:B32"/>
    <mergeCell ref="A10:A14"/>
    <mergeCell ref="B10:B14"/>
    <mergeCell ref="C10:C14"/>
    <mergeCell ref="D10:F10"/>
    <mergeCell ref="G10:O10"/>
    <mergeCell ref="D11:D14"/>
    <mergeCell ref="E11:E14"/>
    <mergeCell ref="F11:F14"/>
    <mergeCell ref="G11:L11"/>
    <mergeCell ref="M11:O11"/>
    <mergeCell ref="G12:I12"/>
    <mergeCell ref="J12:L12"/>
    <mergeCell ref="M12:M14"/>
    <mergeCell ref="N12:N14"/>
    <mergeCell ref="O12:O14"/>
    <mergeCell ref="G13:G14"/>
    <mergeCell ref="A102:O102"/>
    <mergeCell ref="A59:B59"/>
    <mergeCell ref="A60:O60"/>
    <mergeCell ref="A61:A63"/>
    <mergeCell ref="B62:B63"/>
    <mergeCell ref="A75:B75"/>
    <mergeCell ref="A76:O76"/>
    <mergeCell ref="A77:A79"/>
    <mergeCell ref="B78:B79"/>
    <mergeCell ref="A92:B92"/>
    <mergeCell ref="A93:O93"/>
    <mergeCell ref="A101:B101"/>
    <mergeCell ref="A113:B113"/>
    <mergeCell ref="A114:B114"/>
    <mergeCell ref="E116:I116"/>
    <mergeCell ref="A104:B104"/>
    <mergeCell ref="A105:O105"/>
    <mergeCell ref="A107:B107"/>
    <mergeCell ref="A108:O108"/>
    <mergeCell ref="A109:A112"/>
    <mergeCell ref="B110:B112"/>
  </mergeCells>
  <pageMargins left="0.24" right="0.2" top="0.74803149606299213" bottom="0.17" header="0.31496062992125984" footer="0.17"/>
  <pageSetup paperSize="9" scale="84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Darbalapiai</vt:lpstr>
      </vt:variant>
      <vt:variant>
        <vt:i4>1</vt:i4>
      </vt:variant>
    </vt:vector>
  </HeadingPairs>
  <TitlesOfParts>
    <vt:vector size="1" baseType="lpstr">
      <vt:lpstr>Lapas1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Daiva Ulianskiene</dc:creator>
  <cp:lastModifiedBy>user</cp:lastModifiedBy>
  <cp:lastPrinted>2015-07-11T12:33:37Z</cp:lastPrinted>
  <dcterms:created xsi:type="dcterms:W3CDTF">2015-07-11T12:11:26Z</dcterms:created>
  <dcterms:modified xsi:type="dcterms:W3CDTF">2015-08-21T12:05:10Z</dcterms:modified>
</cp:coreProperties>
</file>