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1570" windowHeight="432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2" i="1" l="1"/>
  <c r="D62" i="1"/>
  <c r="C62" i="1"/>
  <c r="E60" i="1"/>
  <c r="D60" i="1"/>
  <c r="C60" i="1"/>
  <c r="E57" i="1"/>
  <c r="D57" i="1"/>
  <c r="C57" i="1"/>
  <c r="E49" i="1"/>
  <c r="E48" i="1" s="1"/>
  <c r="E47" i="1" s="1"/>
  <c r="D49" i="1"/>
  <c r="D48" i="1" s="1"/>
  <c r="D47" i="1" s="1"/>
  <c r="C49" i="1"/>
  <c r="C48" i="1"/>
  <c r="C47" i="1" s="1"/>
  <c r="E44" i="1"/>
  <c r="D44" i="1"/>
  <c r="C44" i="1"/>
  <c r="E42" i="1"/>
  <c r="E38" i="1" s="1"/>
  <c r="E14" i="1" s="1"/>
  <c r="D42" i="1"/>
  <c r="D38" i="1" s="1"/>
  <c r="C42" i="1"/>
  <c r="E39" i="1"/>
  <c r="D39" i="1"/>
  <c r="C39" i="1"/>
  <c r="C38" i="1" s="1"/>
  <c r="E36" i="1"/>
  <c r="D36" i="1"/>
  <c r="C36" i="1"/>
  <c r="E34" i="1"/>
  <c r="D34" i="1"/>
  <c r="C34" i="1"/>
  <c r="E18" i="1"/>
  <c r="D18" i="1"/>
  <c r="C18" i="1"/>
  <c r="E15" i="1"/>
  <c r="D15" i="1"/>
  <c r="C15" i="1"/>
  <c r="C14" i="1" s="1"/>
  <c r="C64" i="1" s="1"/>
  <c r="D14" i="1" l="1"/>
  <c r="D64" i="1" s="1"/>
  <c r="E64" i="1"/>
</calcChain>
</file>

<file path=xl/sharedStrings.xml><?xml version="1.0" encoding="utf-8"?>
<sst xmlns="http://schemas.openxmlformats.org/spreadsheetml/2006/main" count="113" uniqueCount="113">
  <si>
    <t xml:space="preserve">                                                           PATVIRTINTA</t>
  </si>
  <si>
    <t xml:space="preserve">PANEVĖŽIO RAJONO SAVIVALDYBĖS BIUDŽETO IŠLAIDŲ 2014 METŲ ĮVYKDYMAS 
PAGAL EKONOMINĘ KLASIFIKACIJĄ </t>
  </si>
  <si>
    <t>(tūkst.Lt)</t>
  </si>
  <si>
    <t>Ekonominė 
klasifikacija</t>
  </si>
  <si>
    <t>Išlaidų pavadinimas</t>
  </si>
  <si>
    <t>Iš viso</t>
  </si>
  <si>
    <t xml:space="preserve">Patvirtintas planas 
</t>
  </si>
  <si>
    <t>Patikslintas planas</t>
  </si>
  <si>
    <t>2.</t>
  </si>
  <si>
    <t>IŠLAIDOS</t>
  </si>
  <si>
    <t>2.1.</t>
  </si>
  <si>
    <t>Darbo užmokestis ir socialinis draudimas</t>
  </si>
  <si>
    <t>2.1.1.1.1.1.</t>
  </si>
  <si>
    <t>Darbo užmokestis pinigais</t>
  </si>
  <si>
    <t>2.1.2.1.1.1.</t>
  </si>
  <si>
    <t>Socialinio draudimo įmokos</t>
  </si>
  <si>
    <t>2.2.</t>
  </si>
  <si>
    <t>Prekių ir paslaugų naudojimas</t>
  </si>
  <si>
    <t>2.2.1.1.1.01.</t>
  </si>
  <si>
    <t>Mityba</t>
  </si>
  <si>
    <t>2.2.1.1.1.02.</t>
  </si>
  <si>
    <t xml:space="preserve">Medikamentai (ir darbuotojų sveikatos tikrinimas) </t>
  </si>
  <si>
    <t>2.2.1.1.1.05.</t>
  </si>
  <si>
    <t>Ryšių paslaugos</t>
  </si>
  <si>
    <t>2.2.1.1.1.06.</t>
  </si>
  <si>
    <t>Transporto išlaikymas</t>
  </si>
  <si>
    <t>2.2.1.1.1.07.</t>
  </si>
  <si>
    <t>Apranga ir patalynė</t>
  </si>
  <si>
    <t>2.2.1.1.1.08.</t>
  </si>
  <si>
    <t>Spaudiniai</t>
  </si>
  <si>
    <t>2.2.1.1.1.10.</t>
  </si>
  <si>
    <t>Kitos prekės</t>
  </si>
  <si>
    <t>2.2.1.1.1.11.</t>
  </si>
  <si>
    <t>Komandiruotės</t>
  </si>
  <si>
    <t>2.2.1.1.1.14.</t>
  </si>
  <si>
    <t>Ilgalaikio materialiojo ir nematerialiojo turto nuoma</t>
  </si>
  <si>
    <t>2.2.1.1.1.15.</t>
  </si>
  <si>
    <t>Ilgalaikio materialiojo turto einamasis remontas</t>
  </si>
  <si>
    <t>2.2.1.1.1.16.</t>
  </si>
  <si>
    <t>Kvalifikacijos kėlimas</t>
  </si>
  <si>
    <t>2.2.1.1.1.18.</t>
  </si>
  <si>
    <t>Apmokėjimas už turto vertinimo paslaugas</t>
  </si>
  <si>
    <t>2.2.1.1.1.19.</t>
  </si>
  <si>
    <t>Veiklos nuoma</t>
  </si>
  <si>
    <t>2.2.1.1.1.20.</t>
  </si>
  <si>
    <t>Komunalinės paslaugos</t>
  </si>
  <si>
    <t>2.2.1.1.1.30.</t>
  </si>
  <si>
    <t>Kitos paslaugos</t>
  </si>
  <si>
    <t>2.3.</t>
  </si>
  <si>
    <t>Turto išlaidos</t>
  </si>
  <si>
    <t>2.3.1.2.1.3.</t>
  </si>
  <si>
    <t>Savivaldybių sumokėtos palūkanos</t>
  </si>
  <si>
    <t>2.5.</t>
  </si>
  <si>
    <t>Dotacijos</t>
  </si>
  <si>
    <t>2.5.3.1.1.2.</t>
  </si>
  <si>
    <t>Kapitalui formuoti</t>
  </si>
  <si>
    <t>2.7.</t>
  </si>
  <si>
    <t>Socialinės išmokos (pašalpos)</t>
  </si>
  <si>
    <t>2.7.2.</t>
  </si>
  <si>
    <t>Socialinė parama</t>
  </si>
  <si>
    <t>2.7.2.1.1.1.</t>
  </si>
  <si>
    <t>Socialinė parama pinigais</t>
  </si>
  <si>
    <t>2.7.2.1.1.2.</t>
  </si>
  <si>
    <t>Socialinė parama natūra</t>
  </si>
  <si>
    <t>2.7.3.</t>
  </si>
  <si>
    <t>Darbdavių socialinė parama</t>
  </si>
  <si>
    <t>2.7.3.1.1.1.</t>
  </si>
  <si>
    <t>Darbdavių socialinė parama pinigais</t>
  </si>
  <si>
    <t>2.8.</t>
  </si>
  <si>
    <t>Kitos išlaidos</t>
  </si>
  <si>
    <t>2.8.1.1.1.2.</t>
  </si>
  <si>
    <t>Kitiems einamiems tikslams</t>
  </si>
  <si>
    <t>2.8.1.2.1.1.</t>
  </si>
  <si>
    <t>Pervedamos lėšos kapitalui formuoti</t>
  </si>
  <si>
    <t>3.</t>
  </si>
  <si>
    <t>SANDORIAI DĖL MATERIALIOJO IR 
NEMATERIALIOJO TURTO BEI FINANSINIŲ ĮSIPAREIGOJIMŲ VYKDYMAS</t>
  </si>
  <si>
    <t>3.1.</t>
  </si>
  <si>
    <t>Materialiojo ir nematerialiojo turto įsigijimo 
išlaidos</t>
  </si>
  <si>
    <t>3.1.1.</t>
  </si>
  <si>
    <t>Ilgalaikio materialiojo turto kūrimas ir įsigijimas</t>
  </si>
  <si>
    <t>3.1.1.1.1.1.</t>
  </si>
  <si>
    <t>Žemė</t>
  </si>
  <si>
    <t>3.1.1.2.1.1.</t>
  </si>
  <si>
    <t>Gyvenamieji namai</t>
  </si>
  <si>
    <t>3.1.1.2.1.2.</t>
  </si>
  <si>
    <t>Negyvenamieji namai</t>
  </si>
  <si>
    <t>3.1.1.2.1.3.</t>
  </si>
  <si>
    <t>Kiti pastatai ir statiniai</t>
  </si>
  <si>
    <t>3.1.1.3.1.1.</t>
  </si>
  <si>
    <t>Transporto priemonės</t>
  </si>
  <si>
    <t>3.1.1.3.1.2.</t>
  </si>
  <si>
    <t>Kitos mašinos ir įrenginiai</t>
  </si>
  <si>
    <t>3.1.1.5.1.1.</t>
  </si>
  <si>
    <t>Kitas ilgalaikis materialusis turtas</t>
  </si>
  <si>
    <t>3.1.2.</t>
  </si>
  <si>
    <t>Nematerialiojo turto kūrimas ir įsigijimas</t>
  </si>
  <si>
    <t>3.1.2.1.1.2.</t>
  </si>
  <si>
    <t>Kompiuterinė programinė įranga, kompiuterinės programinės įrangos licencijos</t>
  </si>
  <si>
    <t>3.1.2.1.1.5.</t>
  </si>
  <si>
    <t>Kitas nematerialusis turtas</t>
  </si>
  <si>
    <t>3.2.</t>
  </si>
  <si>
    <t xml:space="preserve">Finansinio turto įsigijimo išlaidos </t>
  </si>
  <si>
    <t>3.2.1.5.1.1.</t>
  </si>
  <si>
    <t>Akcijos (įsigytos) ir kitas nuosavas kapitalas</t>
  </si>
  <si>
    <t>3.3.</t>
  </si>
  <si>
    <t>Išlaidos dėl finansinių įsipareigojimų  
vykdymo (paskolų grąžinimas)</t>
  </si>
  <si>
    <t>3.3.1.4.1.2.</t>
  </si>
  <si>
    <t>Ilgalaikės paskolos</t>
  </si>
  <si>
    <t>IŠ VISO:</t>
  </si>
  <si>
    <t xml:space="preserve">                                                                                          Panevėžio rajono savivaldybės tarybos
                                             Tarybos</t>
  </si>
  <si>
    <t xml:space="preserve">                                              10 priedas</t>
  </si>
  <si>
    <t>Įvykdymas 
2014 m. gruodžio 31 d.</t>
  </si>
  <si>
    <t xml:space="preserve">                                                                                              2015 m. rugpjūčio 20 d. sprendimo Nr. T-159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</si>
</sst>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2" xfId="0" applyFont="1" applyBorder="1"/>
    <xf numFmtId="0" fontId="2" fillId="0" borderId="2" xfId="0" applyFont="1" applyBorder="1"/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3" fillId="0" borderId="0" xfId="0" applyFont="1"/>
    <xf numFmtId="164" fontId="4" fillId="0" borderId="2" xfId="0" applyNumberFormat="1" applyFont="1" applyBorder="1"/>
    <xf numFmtId="164" fontId="5" fillId="0" borderId="2" xfId="0" applyNumberFormat="1" applyFont="1" applyBorder="1"/>
    <xf numFmtId="164" fontId="6" fillId="0" borderId="2" xfId="0" applyNumberFormat="1" applyFont="1" applyBorder="1"/>
    <xf numFmtId="164" fontId="6" fillId="2" borderId="2" xfId="0" applyNumberFormat="1" applyFont="1" applyFill="1" applyBorder="1"/>
    <xf numFmtId="164" fontId="1" fillId="2" borderId="2" xfId="0" applyNumberFormat="1" applyFont="1" applyFill="1" applyBorder="1" applyAlignment="1">
      <alignment horizontal="right"/>
    </xf>
    <xf numFmtId="0" fontId="0" fillId="2" borderId="0" xfId="0" applyFill="1"/>
    <xf numFmtId="0" fontId="3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tabSelected="1" workbookViewId="0">
      <selection activeCell="A3" sqref="A3:E3"/>
    </sheetView>
  </sheetViews>
  <sheetFormatPr defaultRowHeight="15" x14ac:dyDescent="0.25"/>
  <cols>
    <col min="1" max="1" width="13.28515625" customWidth="1"/>
    <col min="2" max="2" width="43.140625" customWidth="1"/>
    <col min="3" max="3" width="11.28515625" customWidth="1"/>
    <col min="4" max="4" width="11" customWidth="1"/>
    <col min="5" max="5" width="13.85546875" customWidth="1"/>
    <col min="257" max="257" width="13.28515625" customWidth="1"/>
    <col min="258" max="258" width="46.7109375" customWidth="1"/>
    <col min="259" max="259" width="11.28515625" customWidth="1"/>
    <col min="260" max="260" width="11" customWidth="1"/>
    <col min="261" max="261" width="13.85546875" customWidth="1"/>
    <col min="513" max="513" width="13.28515625" customWidth="1"/>
    <col min="514" max="514" width="46.7109375" customWidth="1"/>
    <col min="515" max="515" width="11.28515625" customWidth="1"/>
    <col min="516" max="516" width="11" customWidth="1"/>
    <col min="517" max="517" width="13.85546875" customWidth="1"/>
    <col min="769" max="769" width="13.28515625" customWidth="1"/>
    <col min="770" max="770" width="46.7109375" customWidth="1"/>
    <col min="771" max="771" width="11.28515625" customWidth="1"/>
    <col min="772" max="772" width="11" customWidth="1"/>
    <col min="773" max="773" width="13.85546875" customWidth="1"/>
    <col min="1025" max="1025" width="13.28515625" customWidth="1"/>
    <col min="1026" max="1026" width="46.7109375" customWidth="1"/>
    <col min="1027" max="1027" width="11.28515625" customWidth="1"/>
    <col min="1028" max="1028" width="11" customWidth="1"/>
    <col min="1029" max="1029" width="13.85546875" customWidth="1"/>
    <col min="1281" max="1281" width="13.28515625" customWidth="1"/>
    <col min="1282" max="1282" width="46.7109375" customWidth="1"/>
    <col min="1283" max="1283" width="11.28515625" customWidth="1"/>
    <col min="1284" max="1284" width="11" customWidth="1"/>
    <col min="1285" max="1285" width="13.85546875" customWidth="1"/>
    <col min="1537" max="1537" width="13.28515625" customWidth="1"/>
    <col min="1538" max="1538" width="46.7109375" customWidth="1"/>
    <col min="1539" max="1539" width="11.28515625" customWidth="1"/>
    <col min="1540" max="1540" width="11" customWidth="1"/>
    <col min="1541" max="1541" width="13.85546875" customWidth="1"/>
    <col min="1793" max="1793" width="13.28515625" customWidth="1"/>
    <col min="1794" max="1794" width="46.7109375" customWidth="1"/>
    <col min="1795" max="1795" width="11.28515625" customWidth="1"/>
    <col min="1796" max="1796" width="11" customWidth="1"/>
    <col min="1797" max="1797" width="13.85546875" customWidth="1"/>
    <col min="2049" max="2049" width="13.28515625" customWidth="1"/>
    <col min="2050" max="2050" width="46.7109375" customWidth="1"/>
    <col min="2051" max="2051" width="11.28515625" customWidth="1"/>
    <col min="2052" max="2052" width="11" customWidth="1"/>
    <col min="2053" max="2053" width="13.85546875" customWidth="1"/>
    <col min="2305" max="2305" width="13.28515625" customWidth="1"/>
    <col min="2306" max="2306" width="46.7109375" customWidth="1"/>
    <col min="2307" max="2307" width="11.28515625" customWidth="1"/>
    <col min="2308" max="2308" width="11" customWidth="1"/>
    <col min="2309" max="2309" width="13.85546875" customWidth="1"/>
    <col min="2561" max="2561" width="13.28515625" customWidth="1"/>
    <col min="2562" max="2562" width="46.7109375" customWidth="1"/>
    <col min="2563" max="2563" width="11.28515625" customWidth="1"/>
    <col min="2564" max="2564" width="11" customWidth="1"/>
    <col min="2565" max="2565" width="13.85546875" customWidth="1"/>
    <col min="2817" max="2817" width="13.28515625" customWidth="1"/>
    <col min="2818" max="2818" width="46.7109375" customWidth="1"/>
    <col min="2819" max="2819" width="11.28515625" customWidth="1"/>
    <col min="2820" max="2820" width="11" customWidth="1"/>
    <col min="2821" max="2821" width="13.85546875" customWidth="1"/>
    <col min="3073" max="3073" width="13.28515625" customWidth="1"/>
    <col min="3074" max="3074" width="46.7109375" customWidth="1"/>
    <col min="3075" max="3075" width="11.28515625" customWidth="1"/>
    <col min="3076" max="3076" width="11" customWidth="1"/>
    <col min="3077" max="3077" width="13.85546875" customWidth="1"/>
    <col min="3329" max="3329" width="13.28515625" customWidth="1"/>
    <col min="3330" max="3330" width="46.7109375" customWidth="1"/>
    <col min="3331" max="3331" width="11.28515625" customWidth="1"/>
    <col min="3332" max="3332" width="11" customWidth="1"/>
    <col min="3333" max="3333" width="13.85546875" customWidth="1"/>
    <col min="3585" max="3585" width="13.28515625" customWidth="1"/>
    <col min="3586" max="3586" width="46.7109375" customWidth="1"/>
    <col min="3587" max="3587" width="11.28515625" customWidth="1"/>
    <col min="3588" max="3588" width="11" customWidth="1"/>
    <col min="3589" max="3589" width="13.85546875" customWidth="1"/>
    <col min="3841" max="3841" width="13.28515625" customWidth="1"/>
    <col min="3842" max="3842" width="46.7109375" customWidth="1"/>
    <col min="3843" max="3843" width="11.28515625" customWidth="1"/>
    <col min="3844" max="3844" width="11" customWidth="1"/>
    <col min="3845" max="3845" width="13.85546875" customWidth="1"/>
    <col min="4097" max="4097" width="13.28515625" customWidth="1"/>
    <col min="4098" max="4098" width="46.7109375" customWidth="1"/>
    <col min="4099" max="4099" width="11.28515625" customWidth="1"/>
    <col min="4100" max="4100" width="11" customWidth="1"/>
    <col min="4101" max="4101" width="13.85546875" customWidth="1"/>
    <col min="4353" max="4353" width="13.28515625" customWidth="1"/>
    <col min="4354" max="4354" width="46.7109375" customWidth="1"/>
    <col min="4355" max="4355" width="11.28515625" customWidth="1"/>
    <col min="4356" max="4356" width="11" customWidth="1"/>
    <col min="4357" max="4357" width="13.85546875" customWidth="1"/>
    <col min="4609" max="4609" width="13.28515625" customWidth="1"/>
    <col min="4610" max="4610" width="46.7109375" customWidth="1"/>
    <col min="4611" max="4611" width="11.28515625" customWidth="1"/>
    <col min="4612" max="4612" width="11" customWidth="1"/>
    <col min="4613" max="4613" width="13.85546875" customWidth="1"/>
    <col min="4865" max="4865" width="13.28515625" customWidth="1"/>
    <col min="4866" max="4866" width="46.7109375" customWidth="1"/>
    <col min="4867" max="4867" width="11.28515625" customWidth="1"/>
    <col min="4868" max="4868" width="11" customWidth="1"/>
    <col min="4869" max="4869" width="13.85546875" customWidth="1"/>
    <col min="5121" max="5121" width="13.28515625" customWidth="1"/>
    <col min="5122" max="5122" width="46.7109375" customWidth="1"/>
    <col min="5123" max="5123" width="11.28515625" customWidth="1"/>
    <col min="5124" max="5124" width="11" customWidth="1"/>
    <col min="5125" max="5125" width="13.85546875" customWidth="1"/>
    <col min="5377" max="5377" width="13.28515625" customWidth="1"/>
    <col min="5378" max="5378" width="46.7109375" customWidth="1"/>
    <col min="5379" max="5379" width="11.28515625" customWidth="1"/>
    <col min="5380" max="5380" width="11" customWidth="1"/>
    <col min="5381" max="5381" width="13.85546875" customWidth="1"/>
    <col min="5633" max="5633" width="13.28515625" customWidth="1"/>
    <col min="5634" max="5634" width="46.7109375" customWidth="1"/>
    <col min="5635" max="5635" width="11.28515625" customWidth="1"/>
    <col min="5636" max="5636" width="11" customWidth="1"/>
    <col min="5637" max="5637" width="13.85546875" customWidth="1"/>
    <col min="5889" max="5889" width="13.28515625" customWidth="1"/>
    <col min="5890" max="5890" width="46.7109375" customWidth="1"/>
    <col min="5891" max="5891" width="11.28515625" customWidth="1"/>
    <col min="5892" max="5892" width="11" customWidth="1"/>
    <col min="5893" max="5893" width="13.85546875" customWidth="1"/>
    <col min="6145" max="6145" width="13.28515625" customWidth="1"/>
    <col min="6146" max="6146" width="46.7109375" customWidth="1"/>
    <col min="6147" max="6147" width="11.28515625" customWidth="1"/>
    <col min="6148" max="6148" width="11" customWidth="1"/>
    <col min="6149" max="6149" width="13.85546875" customWidth="1"/>
    <col min="6401" max="6401" width="13.28515625" customWidth="1"/>
    <col min="6402" max="6402" width="46.7109375" customWidth="1"/>
    <col min="6403" max="6403" width="11.28515625" customWidth="1"/>
    <col min="6404" max="6404" width="11" customWidth="1"/>
    <col min="6405" max="6405" width="13.85546875" customWidth="1"/>
    <col min="6657" max="6657" width="13.28515625" customWidth="1"/>
    <col min="6658" max="6658" width="46.7109375" customWidth="1"/>
    <col min="6659" max="6659" width="11.28515625" customWidth="1"/>
    <col min="6660" max="6660" width="11" customWidth="1"/>
    <col min="6661" max="6661" width="13.85546875" customWidth="1"/>
    <col min="6913" max="6913" width="13.28515625" customWidth="1"/>
    <col min="6914" max="6914" width="46.7109375" customWidth="1"/>
    <col min="6915" max="6915" width="11.28515625" customWidth="1"/>
    <col min="6916" max="6916" width="11" customWidth="1"/>
    <col min="6917" max="6917" width="13.85546875" customWidth="1"/>
    <col min="7169" max="7169" width="13.28515625" customWidth="1"/>
    <col min="7170" max="7170" width="46.7109375" customWidth="1"/>
    <col min="7171" max="7171" width="11.28515625" customWidth="1"/>
    <col min="7172" max="7172" width="11" customWidth="1"/>
    <col min="7173" max="7173" width="13.85546875" customWidth="1"/>
    <col min="7425" max="7425" width="13.28515625" customWidth="1"/>
    <col min="7426" max="7426" width="46.7109375" customWidth="1"/>
    <col min="7427" max="7427" width="11.28515625" customWidth="1"/>
    <col min="7428" max="7428" width="11" customWidth="1"/>
    <col min="7429" max="7429" width="13.85546875" customWidth="1"/>
    <col min="7681" max="7681" width="13.28515625" customWidth="1"/>
    <col min="7682" max="7682" width="46.7109375" customWidth="1"/>
    <col min="7683" max="7683" width="11.28515625" customWidth="1"/>
    <col min="7684" max="7684" width="11" customWidth="1"/>
    <col min="7685" max="7685" width="13.85546875" customWidth="1"/>
    <col min="7937" max="7937" width="13.28515625" customWidth="1"/>
    <col min="7938" max="7938" width="46.7109375" customWidth="1"/>
    <col min="7939" max="7939" width="11.28515625" customWidth="1"/>
    <col min="7940" max="7940" width="11" customWidth="1"/>
    <col min="7941" max="7941" width="13.85546875" customWidth="1"/>
    <col min="8193" max="8193" width="13.28515625" customWidth="1"/>
    <col min="8194" max="8194" width="46.7109375" customWidth="1"/>
    <col min="8195" max="8195" width="11.28515625" customWidth="1"/>
    <col min="8196" max="8196" width="11" customWidth="1"/>
    <col min="8197" max="8197" width="13.85546875" customWidth="1"/>
    <col min="8449" max="8449" width="13.28515625" customWidth="1"/>
    <col min="8450" max="8450" width="46.7109375" customWidth="1"/>
    <col min="8451" max="8451" width="11.28515625" customWidth="1"/>
    <col min="8452" max="8452" width="11" customWidth="1"/>
    <col min="8453" max="8453" width="13.85546875" customWidth="1"/>
    <col min="8705" max="8705" width="13.28515625" customWidth="1"/>
    <col min="8706" max="8706" width="46.7109375" customWidth="1"/>
    <col min="8707" max="8707" width="11.28515625" customWidth="1"/>
    <col min="8708" max="8708" width="11" customWidth="1"/>
    <col min="8709" max="8709" width="13.85546875" customWidth="1"/>
    <col min="8961" max="8961" width="13.28515625" customWidth="1"/>
    <col min="8962" max="8962" width="46.7109375" customWidth="1"/>
    <col min="8963" max="8963" width="11.28515625" customWidth="1"/>
    <col min="8964" max="8964" width="11" customWidth="1"/>
    <col min="8965" max="8965" width="13.85546875" customWidth="1"/>
    <col min="9217" max="9217" width="13.28515625" customWidth="1"/>
    <col min="9218" max="9218" width="46.7109375" customWidth="1"/>
    <col min="9219" max="9219" width="11.28515625" customWidth="1"/>
    <col min="9220" max="9220" width="11" customWidth="1"/>
    <col min="9221" max="9221" width="13.85546875" customWidth="1"/>
    <col min="9473" max="9473" width="13.28515625" customWidth="1"/>
    <col min="9474" max="9474" width="46.7109375" customWidth="1"/>
    <col min="9475" max="9475" width="11.28515625" customWidth="1"/>
    <col min="9476" max="9476" width="11" customWidth="1"/>
    <col min="9477" max="9477" width="13.85546875" customWidth="1"/>
    <col min="9729" max="9729" width="13.28515625" customWidth="1"/>
    <col min="9730" max="9730" width="46.7109375" customWidth="1"/>
    <col min="9731" max="9731" width="11.28515625" customWidth="1"/>
    <col min="9732" max="9732" width="11" customWidth="1"/>
    <col min="9733" max="9733" width="13.85546875" customWidth="1"/>
    <col min="9985" max="9985" width="13.28515625" customWidth="1"/>
    <col min="9986" max="9986" width="46.7109375" customWidth="1"/>
    <col min="9987" max="9987" width="11.28515625" customWidth="1"/>
    <col min="9988" max="9988" width="11" customWidth="1"/>
    <col min="9989" max="9989" width="13.85546875" customWidth="1"/>
    <col min="10241" max="10241" width="13.28515625" customWidth="1"/>
    <col min="10242" max="10242" width="46.7109375" customWidth="1"/>
    <col min="10243" max="10243" width="11.28515625" customWidth="1"/>
    <col min="10244" max="10244" width="11" customWidth="1"/>
    <col min="10245" max="10245" width="13.85546875" customWidth="1"/>
    <col min="10497" max="10497" width="13.28515625" customWidth="1"/>
    <col min="10498" max="10498" width="46.7109375" customWidth="1"/>
    <col min="10499" max="10499" width="11.28515625" customWidth="1"/>
    <col min="10500" max="10500" width="11" customWidth="1"/>
    <col min="10501" max="10501" width="13.85546875" customWidth="1"/>
    <col min="10753" max="10753" width="13.28515625" customWidth="1"/>
    <col min="10754" max="10754" width="46.7109375" customWidth="1"/>
    <col min="10755" max="10755" width="11.28515625" customWidth="1"/>
    <col min="10756" max="10756" width="11" customWidth="1"/>
    <col min="10757" max="10757" width="13.85546875" customWidth="1"/>
    <col min="11009" max="11009" width="13.28515625" customWidth="1"/>
    <col min="11010" max="11010" width="46.7109375" customWidth="1"/>
    <col min="11011" max="11011" width="11.28515625" customWidth="1"/>
    <col min="11012" max="11012" width="11" customWidth="1"/>
    <col min="11013" max="11013" width="13.85546875" customWidth="1"/>
    <col min="11265" max="11265" width="13.28515625" customWidth="1"/>
    <col min="11266" max="11266" width="46.7109375" customWidth="1"/>
    <col min="11267" max="11267" width="11.28515625" customWidth="1"/>
    <col min="11268" max="11268" width="11" customWidth="1"/>
    <col min="11269" max="11269" width="13.85546875" customWidth="1"/>
    <col min="11521" max="11521" width="13.28515625" customWidth="1"/>
    <col min="11522" max="11522" width="46.7109375" customWidth="1"/>
    <col min="11523" max="11523" width="11.28515625" customWidth="1"/>
    <col min="11524" max="11524" width="11" customWidth="1"/>
    <col min="11525" max="11525" width="13.85546875" customWidth="1"/>
    <col min="11777" max="11777" width="13.28515625" customWidth="1"/>
    <col min="11778" max="11778" width="46.7109375" customWidth="1"/>
    <col min="11779" max="11779" width="11.28515625" customWidth="1"/>
    <col min="11780" max="11780" width="11" customWidth="1"/>
    <col min="11781" max="11781" width="13.85546875" customWidth="1"/>
    <col min="12033" max="12033" width="13.28515625" customWidth="1"/>
    <col min="12034" max="12034" width="46.7109375" customWidth="1"/>
    <col min="12035" max="12035" width="11.28515625" customWidth="1"/>
    <col min="12036" max="12036" width="11" customWidth="1"/>
    <col min="12037" max="12037" width="13.85546875" customWidth="1"/>
    <col min="12289" max="12289" width="13.28515625" customWidth="1"/>
    <col min="12290" max="12290" width="46.7109375" customWidth="1"/>
    <col min="12291" max="12291" width="11.28515625" customWidth="1"/>
    <col min="12292" max="12292" width="11" customWidth="1"/>
    <col min="12293" max="12293" width="13.85546875" customWidth="1"/>
    <col min="12545" max="12545" width="13.28515625" customWidth="1"/>
    <col min="12546" max="12546" width="46.7109375" customWidth="1"/>
    <col min="12547" max="12547" width="11.28515625" customWidth="1"/>
    <col min="12548" max="12548" width="11" customWidth="1"/>
    <col min="12549" max="12549" width="13.85546875" customWidth="1"/>
    <col min="12801" max="12801" width="13.28515625" customWidth="1"/>
    <col min="12802" max="12802" width="46.7109375" customWidth="1"/>
    <col min="12803" max="12803" width="11.28515625" customWidth="1"/>
    <col min="12804" max="12804" width="11" customWidth="1"/>
    <col min="12805" max="12805" width="13.85546875" customWidth="1"/>
    <col min="13057" max="13057" width="13.28515625" customWidth="1"/>
    <col min="13058" max="13058" width="46.7109375" customWidth="1"/>
    <col min="13059" max="13059" width="11.28515625" customWidth="1"/>
    <col min="13060" max="13060" width="11" customWidth="1"/>
    <col min="13061" max="13061" width="13.85546875" customWidth="1"/>
    <col min="13313" max="13313" width="13.28515625" customWidth="1"/>
    <col min="13314" max="13314" width="46.7109375" customWidth="1"/>
    <col min="13315" max="13315" width="11.28515625" customWidth="1"/>
    <col min="13316" max="13316" width="11" customWidth="1"/>
    <col min="13317" max="13317" width="13.85546875" customWidth="1"/>
    <col min="13569" max="13569" width="13.28515625" customWidth="1"/>
    <col min="13570" max="13570" width="46.7109375" customWidth="1"/>
    <col min="13571" max="13571" width="11.28515625" customWidth="1"/>
    <col min="13572" max="13572" width="11" customWidth="1"/>
    <col min="13573" max="13573" width="13.85546875" customWidth="1"/>
    <col min="13825" max="13825" width="13.28515625" customWidth="1"/>
    <col min="13826" max="13826" width="46.7109375" customWidth="1"/>
    <col min="13827" max="13827" width="11.28515625" customWidth="1"/>
    <col min="13828" max="13828" width="11" customWidth="1"/>
    <col min="13829" max="13829" width="13.85546875" customWidth="1"/>
    <col min="14081" max="14081" width="13.28515625" customWidth="1"/>
    <col min="14082" max="14082" width="46.7109375" customWidth="1"/>
    <col min="14083" max="14083" width="11.28515625" customWidth="1"/>
    <col min="14084" max="14084" width="11" customWidth="1"/>
    <col min="14085" max="14085" width="13.85546875" customWidth="1"/>
    <col min="14337" max="14337" width="13.28515625" customWidth="1"/>
    <col min="14338" max="14338" width="46.7109375" customWidth="1"/>
    <col min="14339" max="14339" width="11.28515625" customWidth="1"/>
    <col min="14340" max="14340" width="11" customWidth="1"/>
    <col min="14341" max="14341" width="13.85546875" customWidth="1"/>
    <col min="14593" max="14593" width="13.28515625" customWidth="1"/>
    <col min="14594" max="14594" width="46.7109375" customWidth="1"/>
    <col min="14595" max="14595" width="11.28515625" customWidth="1"/>
    <col min="14596" max="14596" width="11" customWidth="1"/>
    <col min="14597" max="14597" width="13.85546875" customWidth="1"/>
    <col min="14849" max="14849" width="13.28515625" customWidth="1"/>
    <col min="14850" max="14850" width="46.7109375" customWidth="1"/>
    <col min="14851" max="14851" width="11.28515625" customWidth="1"/>
    <col min="14852" max="14852" width="11" customWidth="1"/>
    <col min="14853" max="14853" width="13.85546875" customWidth="1"/>
    <col min="15105" max="15105" width="13.28515625" customWidth="1"/>
    <col min="15106" max="15106" width="46.7109375" customWidth="1"/>
    <col min="15107" max="15107" width="11.28515625" customWidth="1"/>
    <col min="15108" max="15108" width="11" customWidth="1"/>
    <col min="15109" max="15109" width="13.85546875" customWidth="1"/>
    <col min="15361" max="15361" width="13.28515625" customWidth="1"/>
    <col min="15362" max="15362" width="46.7109375" customWidth="1"/>
    <col min="15363" max="15363" width="11.28515625" customWidth="1"/>
    <col min="15364" max="15364" width="11" customWidth="1"/>
    <col min="15365" max="15365" width="13.85546875" customWidth="1"/>
    <col min="15617" max="15617" width="13.28515625" customWidth="1"/>
    <col min="15618" max="15618" width="46.7109375" customWidth="1"/>
    <col min="15619" max="15619" width="11.28515625" customWidth="1"/>
    <col min="15620" max="15620" width="11" customWidth="1"/>
    <col min="15621" max="15621" width="13.85546875" customWidth="1"/>
    <col min="15873" max="15873" width="13.28515625" customWidth="1"/>
    <col min="15874" max="15874" width="46.7109375" customWidth="1"/>
    <col min="15875" max="15875" width="11.28515625" customWidth="1"/>
    <col min="15876" max="15876" width="11" customWidth="1"/>
    <col min="15877" max="15877" width="13.85546875" customWidth="1"/>
    <col min="16129" max="16129" width="13.28515625" customWidth="1"/>
    <col min="16130" max="16130" width="46.7109375" customWidth="1"/>
    <col min="16131" max="16131" width="11.28515625" customWidth="1"/>
    <col min="16132" max="16132" width="11" customWidth="1"/>
    <col min="16133" max="16133" width="13.85546875" customWidth="1"/>
  </cols>
  <sheetData>
    <row r="1" spans="1:5" x14ac:dyDescent="0.25">
      <c r="A1" s="13" t="s">
        <v>0</v>
      </c>
      <c r="B1" s="13"/>
      <c r="C1" s="13"/>
      <c r="D1" s="13"/>
      <c r="E1" s="13"/>
    </row>
    <row r="2" spans="1:5" x14ac:dyDescent="0.25">
      <c r="A2" s="14" t="s">
        <v>109</v>
      </c>
      <c r="B2" s="14"/>
      <c r="C2" s="14"/>
      <c r="D2" s="14"/>
      <c r="E2" s="14"/>
    </row>
    <row r="3" spans="1:5" x14ac:dyDescent="0.25">
      <c r="A3" s="13" t="s">
        <v>112</v>
      </c>
      <c r="B3" s="13"/>
      <c r="C3" s="13"/>
      <c r="D3" s="13"/>
      <c r="E3" s="13"/>
    </row>
    <row r="4" spans="1:5" x14ac:dyDescent="0.25">
      <c r="A4" s="13" t="s">
        <v>110</v>
      </c>
      <c r="B4" s="13"/>
      <c r="C4" s="13"/>
      <c r="D4" s="13"/>
      <c r="E4" s="13"/>
    </row>
    <row r="5" spans="1:5" x14ac:dyDescent="0.25">
      <c r="A5" s="5"/>
      <c r="B5" s="5"/>
      <c r="C5" s="5"/>
      <c r="D5" s="5"/>
      <c r="E5" s="5"/>
    </row>
    <row r="6" spans="1:5" x14ac:dyDescent="0.25">
      <c r="A6" s="5"/>
      <c r="B6" s="5"/>
      <c r="C6" s="5"/>
      <c r="D6" s="5"/>
      <c r="E6" s="5"/>
    </row>
    <row r="7" spans="1:5" ht="27" customHeight="1" x14ac:dyDescent="0.25">
      <c r="A7" s="15" t="s">
        <v>1</v>
      </c>
      <c r="B7" s="15"/>
      <c r="C7" s="15"/>
      <c r="D7" s="15"/>
      <c r="E7" s="15"/>
    </row>
    <row r="8" spans="1:5" x14ac:dyDescent="0.25">
      <c r="A8" s="5"/>
      <c r="B8" s="5"/>
      <c r="C8" s="5"/>
      <c r="D8" s="5"/>
      <c r="E8" s="5"/>
    </row>
    <row r="9" spans="1:5" x14ac:dyDescent="0.25">
      <c r="A9" s="12" t="s">
        <v>2</v>
      </c>
      <c r="B9" s="12"/>
      <c r="C9" s="12"/>
      <c r="D9" s="12"/>
      <c r="E9" s="12"/>
    </row>
    <row r="10" spans="1:5" ht="12.75" customHeight="1" x14ac:dyDescent="0.25">
      <c r="A10" s="18" t="s">
        <v>3</v>
      </c>
      <c r="B10" s="19" t="s">
        <v>4</v>
      </c>
      <c r="C10" s="19" t="s">
        <v>5</v>
      </c>
      <c r="D10" s="19"/>
      <c r="E10" s="19"/>
    </row>
    <row r="11" spans="1:5" x14ac:dyDescent="0.25">
      <c r="A11" s="18"/>
      <c r="B11" s="19"/>
      <c r="C11" s="18" t="s">
        <v>6</v>
      </c>
      <c r="D11" s="18" t="s">
        <v>7</v>
      </c>
      <c r="E11" s="18" t="s">
        <v>111</v>
      </c>
    </row>
    <row r="12" spans="1:5" ht="12.75" customHeight="1" x14ac:dyDescent="0.25">
      <c r="A12" s="18"/>
      <c r="B12" s="18"/>
      <c r="C12" s="18"/>
      <c r="D12" s="18"/>
      <c r="E12" s="18"/>
    </row>
    <row r="13" spans="1:5" ht="12.75" customHeight="1" x14ac:dyDescent="0.25">
      <c r="A13" s="18"/>
      <c r="B13" s="18"/>
      <c r="C13" s="18"/>
      <c r="D13" s="18"/>
      <c r="E13" s="18"/>
    </row>
    <row r="14" spans="1:5" x14ac:dyDescent="0.25">
      <c r="A14" s="1" t="s">
        <v>8</v>
      </c>
      <c r="B14" s="1" t="s">
        <v>9</v>
      </c>
      <c r="C14" s="6">
        <f>SUM(C15+C18+C34+C38+C44)</f>
        <v>81646.3</v>
      </c>
      <c r="D14" s="6">
        <f>SUM(D15+D18+D34+D38+D44+D36)</f>
        <v>81930.000000000015</v>
      </c>
      <c r="E14" s="6">
        <f>SUM(E15+E18+E34+E38+E44+E36)</f>
        <v>77962.7</v>
      </c>
    </row>
    <row r="15" spans="1:5" x14ac:dyDescent="0.25">
      <c r="A15" s="1" t="s">
        <v>10</v>
      </c>
      <c r="B15" s="1" t="s">
        <v>11</v>
      </c>
      <c r="C15" s="7">
        <f>SUM(C16:C17)</f>
        <v>49664.7</v>
      </c>
      <c r="D15" s="7">
        <f>SUM(D16:D17)</f>
        <v>51640.4</v>
      </c>
      <c r="E15" s="7">
        <f>SUM(E16:E17)</f>
        <v>51322.700000000004</v>
      </c>
    </row>
    <row r="16" spans="1:5" x14ac:dyDescent="0.25">
      <c r="A16" s="2" t="s">
        <v>12</v>
      </c>
      <c r="B16" s="3" t="s">
        <v>13</v>
      </c>
      <c r="C16" s="8">
        <v>37962</v>
      </c>
      <c r="D16" s="8">
        <v>39426.300000000003</v>
      </c>
      <c r="E16" s="9">
        <v>39194.300000000003</v>
      </c>
    </row>
    <row r="17" spans="1:5" x14ac:dyDescent="0.25">
      <c r="A17" s="2" t="s">
        <v>14</v>
      </c>
      <c r="B17" s="2" t="s">
        <v>15</v>
      </c>
      <c r="C17" s="8">
        <v>11702.7</v>
      </c>
      <c r="D17" s="8">
        <v>12214.1</v>
      </c>
      <c r="E17" s="9">
        <v>12128.4</v>
      </c>
    </row>
    <row r="18" spans="1:5" x14ac:dyDescent="0.25">
      <c r="A18" s="1" t="s">
        <v>16</v>
      </c>
      <c r="B18" s="1" t="s">
        <v>17</v>
      </c>
      <c r="C18" s="7">
        <f>SUM(C19:C33)</f>
        <v>15520.100000000002</v>
      </c>
      <c r="D18" s="7">
        <f>SUM(D19:D33)</f>
        <v>15177.7</v>
      </c>
      <c r="E18" s="7">
        <f>SUM(E19:E33)</f>
        <v>14110.7</v>
      </c>
    </row>
    <row r="19" spans="1:5" x14ac:dyDescent="0.25">
      <c r="A19" s="2" t="s">
        <v>18</v>
      </c>
      <c r="B19" s="3" t="s">
        <v>19</v>
      </c>
      <c r="C19" s="8">
        <v>1359.4</v>
      </c>
      <c r="D19" s="8">
        <v>1350.6</v>
      </c>
      <c r="E19" s="9">
        <v>1186.5999999999999</v>
      </c>
    </row>
    <row r="20" spans="1:5" x14ac:dyDescent="0.25">
      <c r="A20" s="2" t="s">
        <v>20</v>
      </c>
      <c r="B20" s="2" t="s">
        <v>21</v>
      </c>
      <c r="C20" s="8">
        <v>47.4</v>
      </c>
      <c r="D20" s="8">
        <v>42.4</v>
      </c>
      <c r="E20" s="9">
        <v>41</v>
      </c>
    </row>
    <row r="21" spans="1:5" x14ac:dyDescent="0.25">
      <c r="A21" s="2" t="s">
        <v>22</v>
      </c>
      <c r="B21" s="2" t="s">
        <v>23</v>
      </c>
      <c r="C21" s="8">
        <v>457.6</v>
      </c>
      <c r="D21" s="8">
        <v>427.4</v>
      </c>
      <c r="E21" s="9">
        <v>405.7</v>
      </c>
    </row>
    <row r="22" spans="1:5" x14ac:dyDescent="0.25">
      <c r="A22" s="2" t="s">
        <v>24</v>
      </c>
      <c r="B22" s="2" t="s">
        <v>25</v>
      </c>
      <c r="C22" s="8">
        <v>1040.2</v>
      </c>
      <c r="D22" s="8">
        <v>1088.3</v>
      </c>
      <c r="E22" s="9">
        <v>994.2</v>
      </c>
    </row>
    <row r="23" spans="1:5" x14ac:dyDescent="0.25">
      <c r="A23" s="2" t="s">
        <v>26</v>
      </c>
      <c r="B23" s="2" t="s">
        <v>27</v>
      </c>
      <c r="C23" s="8">
        <v>87.3</v>
      </c>
      <c r="D23" s="8">
        <v>115.2</v>
      </c>
      <c r="E23" s="9">
        <v>105.9</v>
      </c>
    </row>
    <row r="24" spans="1:5" x14ac:dyDescent="0.25">
      <c r="A24" s="2" t="s">
        <v>28</v>
      </c>
      <c r="B24" s="2" t="s">
        <v>29</v>
      </c>
      <c r="C24" s="8">
        <v>268.5</v>
      </c>
      <c r="D24" s="8">
        <v>262.39999999999998</v>
      </c>
      <c r="E24" s="9">
        <v>251.8</v>
      </c>
    </row>
    <row r="25" spans="1:5" x14ac:dyDescent="0.25">
      <c r="A25" s="2" t="s">
        <v>30</v>
      </c>
      <c r="B25" s="2" t="s">
        <v>31</v>
      </c>
      <c r="C25" s="8">
        <v>1216.5</v>
      </c>
      <c r="D25" s="8">
        <v>1721.3</v>
      </c>
      <c r="E25" s="9">
        <v>1590.8</v>
      </c>
    </row>
    <row r="26" spans="1:5" x14ac:dyDescent="0.25">
      <c r="A26" s="2" t="s">
        <v>32</v>
      </c>
      <c r="B26" s="2" t="s">
        <v>33</v>
      </c>
      <c r="C26" s="8">
        <v>116.1</v>
      </c>
      <c r="D26" s="8">
        <v>85.2</v>
      </c>
      <c r="E26" s="9">
        <v>69.5</v>
      </c>
    </row>
    <row r="27" spans="1:5" x14ac:dyDescent="0.25">
      <c r="A27" s="2" t="s">
        <v>34</v>
      </c>
      <c r="B27" s="2" t="s">
        <v>35</v>
      </c>
      <c r="C27" s="8">
        <v>17.100000000000001</v>
      </c>
      <c r="D27" s="8">
        <v>17.100000000000001</v>
      </c>
      <c r="E27" s="9">
        <v>10.8</v>
      </c>
    </row>
    <row r="28" spans="1:5" x14ac:dyDescent="0.25">
      <c r="A28" s="2" t="s">
        <v>36</v>
      </c>
      <c r="B28" s="2" t="s">
        <v>37</v>
      </c>
      <c r="C28" s="8">
        <v>1946.6</v>
      </c>
      <c r="D28" s="8">
        <v>2633.1</v>
      </c>
      <c r="E28" s="9">
        <v>2464.5</v>
      </c>
    </row>
    <row r="29" spans="1:5" x14ac:dyDescent="0.25">
      <c r="A29" s="2" t="s">
        <v>38</v>
      </c>
      <c r="B29" s="2" t="s">
        <v>39</v>
      </c>
      <c r="C29" s="8">
        <v>150.19999999999999</v>
      </c>
      <c r="D29" s="8">
        <v>136.5</v>
      </c>
      <c r="E29" s="9">
        <v>124.7</v>
      </c>
    </row>
    <row r="30" spans="1:5" x14ac:dyDescent="0.25">
      <c r="A30" s="2" t="s">
        <v>40</v>
      </c>
      <c r="B30" s="2" t="s">
        <v>41</v>
      </c>
      <c r="C30" s="8">
        <v>10</v>
      </c>
      <c r="D30" s="8">
        <v>10</v>
      </c>
      <c r="E30" s="9">
        <v>7.8</v>
      </c>
    </row>
    <row r="31" spans="1:5" x14ac:dyDescent="0.25">
      <c r="A31" s="2" t="s">
        <v>42</v>
      </c>
      <c r="B31" s="2" t="s">
        <v>43</v>
      </c>
      <c r="C31" s="8">
        <v>129.6</v>
      </c>
      <c r="D31" s="8">
        <v>135.4</v>
      </c>
      <c r="E31" s="9">
        <v>124.7</v>
      </c>
    </row>
    <row r="32" spans="1:5" x14ac:dyDescent="0.25">
      <c r="A32" s="2" t="s">
        <v>44</v>
      </c>
      <c r="B32" s="2" t="s">
        <v>45</v>
      </c>
      <c r="C32" s="8">
        <v>5252.6</v>
      </c>
      <c r="D32" s="8">
        <v>4800</v>
      </c>
      <c r="E32" s="9">
        <v>4598.5</v>
      </c>
    </row>
    <row r="33" spans="1:5" x14ac:dyDescent="0.25">
      <c r="A33" s="2" t="s">
        <v>46</v>
      </c>
      <c r="B33" s="2" t="s">
        <v>47</v>
      </c>
      <c r="C33" s="8">
        <v>3421</v>
      </c>
      <c r="D33" s="8">
        <v>2352.8000000000002</v>
      </c>
      <c r="E33" s="9">
        <v>2134.1999999999998</v>
      </c>
    </row>
    <row r="34" spans="1:5" x14ac:dyDescent="0.25">
      <c r="A34" s="1" t="s">
        <v>48</v>
      </c>
      <c r="B34" s="1" t="s">
        <v>49</v>
      </c>
      <c r="C34" s="7">
        <f>SUM(C35)</f>
        <v>518</v>
      </c>
      <c r="D34" s="7">
        <f>SUM(D35)</f>
        <v>518</v>
      </c>
      <c r="E34" s="7">
        <f>SUM(E35)</f>
        <v>378.7</v>
      </c>
    </row>
    <row r="35" spans="1:5" x14ac:dyDescent="0.25">
      <c r="A35" s="2" t="s">
        <v>50</v>
      </c>
      <c r="B35" s="3" t="s">
        <v>51</v>
      </c>
      <c r="C35" s="8">
        <v>518</v>
      </c>
      <c r="D35" s="8">
        <v>518</v>
      </c>
      <c r="E35" s="9">
        <v>378.7</v>
      </c>
    </row>
    <row r="36" spans="1:5" x14ac:dyDescent="0.25">
      <c r="A36" s="1" t="s">
        <v>52</v>
      </c>
      <c r="B36" s="1" t="s">
        <v>53</v>
      </c>
      <c r="C36" s="7">
        <f>SUM(C37)</f>
        <v>0</v>
      </c>
      <c r="D36" s="7">
        <f>SUM(D37)</f>
        <v>171</v>
      </c>
      <c r="E36" s="7">
        <f>SUM(E37)</f>
        <v>164.5</v>
      </c>
    </row>
    <row r="37" spans="1:5" x14ac:dyDescent="0.25">
      <c r="A37" s="2" t="s">
        <v>54</v>
      </c>
      <c r="B37" s="3" t="s">
        <v>55</v>
      </c>
      <c r="C37" s="8">
        <v>0</v>
      </c>
      <c r="D37" s="8">
        <v>171</v>
      </c>
      <c r="E37" s="9">
        <v>164.5</v>
      </c>
    </row>
    <row r="38" spans="1:5" x14ac:dyDescent="0.25">
      <c r="A38" s="1" t="s">
        <v>56</v>
      </c>
      <c r="B38" s="1" t="s">
        <v>57</v>
      </c>
      <c r="C38" s="7">
        <f>SUM(C42+C39)</f>
        <v>13067.5</v>
      </c>
      <c r="D38" s="7">
        <f>SUM(D42+D39)</f>
        <v>11246.800000000001</v>
      </c>
      <c r="E38" s="7">
        <f>SUM(E42+E39)</f>
        <v>9291.9</v>
      </c>
    </row>
    <row r="39" spans="1:5" x14ac:dyDescent="0.25">
      <c r="A39" s="1" t="s">
        <v>58</v>
      </c>
      <c r="B39" s="4" t="s">
        <v>59</v>
      </c>
      <c r="C39" s="7">
        <f>SUM(C40:C41)</f>
        <v>13041</v>
      </c>
      <c r="D39" s="7">
        <f>SUM(D40:D41)</f>
        <v>11222.300000000001</v>
      </c>
      <c r="E39" s="7">
        <f>SUM(E40:E41)</f>
        <v>9281.6</v>
      </c>
    </row>
    <row r="40" spans="1:5" x14ac:dyDescent="0.25">
      <c r="A40" s="2" t="s">
        <v>60</v>
      </c>
      <c r="B40" s="2" t="s">
        <v>61</v>
      </c>
      <c r="C40" s="8">
        <v>10932.5</v>
      </c>
      <c r="D40" s="8">
        <v>9703.1</v>
      </c>
      <c r="E40" s="9">
        <v>7835</v>
      </c>
    </row>
    <row r="41" spans="1:5" x14ac:dyDescent="0.25">
      <c r="A41" s="2" t="s">
        <v>62</v>
      </c>
      <c r="B41" s="2" t="s">
        <v>63</v>
      </c>
      <c r="C41" s="8">
        <v>2108.5</v>
      </c>
      <c r="D41" s="8">
        <v>1519.2</v>
      </c>
      <c r="E41" s="9">
        <v>1446.6</v>
      </c>
    </row>
    <row r="42" spans="1:5" x14ac:dyDescent="0.25">
      <c r="A42" s="1" t="s">
        <v>64</v>
      </c>
      <c r="B42" s="4" t="s">
        <v>65</v>
      </c>
      <c r="C42" s="7">
        <f>SUM(C43)</f>
        <v>26.5</v>
      </c>
      <c r="D42" s="7">
        <f>SUM(D43)</f>
        <v>24.5</v>
      </c>
      <c r="E42" s="7">
        <f>SUM(E43)</f>
        <v>10.3</v>
      </c>
    </row>
    <row r="43" spans="1:5" x14ac:dyDescent="0.25">
      <c r="A43" s="2" t="s">
        <v>66</v>
      </c>
      <c r="B43" s="2" t="s">
        <v>67</v>
      </c>
      <c r="C43" s="8">
        <v>26.5</v>
      </c>
      <c r="D43" s="8">
        <v>24.5</v>
      </c>
      <c r="E43" s="9">
        <v>10.3</v>
      </c>
    </row>
    <row r="44" spans="1:5" x14ac:dyDescent="0.25">
      <c r="A44" s="1" t="s">
        <v>68</v>
      </c>
      <c r="B44" s="1" t="s">
        <v>69</v>
      </c>
      <c r="C44" s="7">
        <f>SUM(C45:C46)</f>
        <v>2876</v>
      </c>
      <c r="D44" s="7">
        <f>SUM(D45:D46)</f>
        <v>3176.1</v>
      </c>
      <c r="E44" s="7">
        <f>SUM(E45:E46)</f>
        <v>2694.2</v>
      </c>
    </row>
    <row r="45" spans="1:5" x14ac:dyDescent="0.25">
      <c r="A45" s="2" t="s">
        <v>70</v>
      </c>
      <c r="B45" s="3" t="s">
        <v>71</v>
      </c>
      <c r="C45" s="8">
        <v>2659.5</v>
      </c>
      <c r="D45" s="8">
        <v>2979.9</v>
      </c>
      <c r="E45" s="9">
        <v>2563.5</v>
      </c>
    </row>
    <row r="46" spans="1:5" x14ac:dyDescent="0.25">
      <c r="A46" s="2" t="s">
        <v>72</v>
      </c>
      <c r="B46" s="3" t="s">
        <v>73</v>
      </c>
      <c r="C46" s="8">
        <v>216.5</v>
      </c>
      <c r="D46" s="8">
        <v>196.2</v>
      </c>
      <c r="E46" s="9">
        <v>130.69999999999999</v>
      </c>
    </row>
    <row r="47" spans="1:5" ht="44.25" customHeight="1" x14ac:dyDescent="0.25">
      <c r="A47" s="1" t="s">
        <v>74</v>
      </c>
      <c r="B47" s="4" t="s">
        <v>75</v>
      </c>
      <c r="C47" s="6">
        <f>SUM(C48+C60+C62)</f>
        <v>7353.7000000000007</v>
      </c>
      <c r="D47" s="6">
        <f>SUM(D48+D60+D62)</f>
        <v>10127.1</v>
      </c>
      <c r="E47" s="6">
        <f>SUM(E48+E60+E62)</f>
        <v>9093.2999999999993</v>
      </c>
    </row>
    <row r="48" spans="1:5" ht="26.25" customHeight="1" x14ac:dyDescent="0.25">
      <c r="A48" s="1" t="s">
        <v>76</v>
      </c>
      <c r="B48" s="4" t="s">
        <v>77</v>
      </c>
      <c r="C48" s="7">
        <f>SUM(C49+C57)</f>
        <v>4075.6</v>
      </c>
      <c r="D48" s="7">
        <f>SUM(D49+D57)</f>
        <v>6759.5</v>
      </c>
      <c r="E48" s="7">
        <f>SUM(E49+E57)</f>
        <v>5604.9</v>
      </c>
    </row>
    <row r="49" spans="1:5" ht="14.25" customHeight="1" x14ac:dyDescent="0.25">
      <c r="A49" s="1" t="s">
        <v>78</v>
      </c>
      <c r="B49" s="4" t="s">
        <v>79</v>
      </c>
      <c r="C49" s="7">
        <f>SUM(C50:C56)</f>
        <v>3845.5</v>
      </c>
      <c r="D49" s="7">
        <f>SUM(D50:D56)</f>
        <v>6536</v>
      </c>
      <c r="E49" s="7">
        <f>SUM(E50:E56)</f>
        <v>5507.9</v>
      </c>
    </row>
    <row r="50" spans="1:5" x14ac:dyDescent="0.25">
      <c r="A50" s="2" t="s">
        <v>80</v>
      </c>
      <c r="B50" s="3" t="s">
        <v>81</v>
      </c>
      <c r="C50" s="8">
        <v>3</v>
      </c>
      <c r="D50" s="8">
        <v>9</v>
      </c>
      <c r="E50" s="8">
        <v>6.1</v>
      </c>
    </row>
    <row r="51" spans="1:5" x14ac:dyDescent="0.25">
      <c r="A51" s="2" t="s">
        <v>82</v>
      </c>
      <c r="B51" s="3" t="s">
        <v>83</v>
      </c>
      <c r="C51" s="8">
        <v>196.6</v>
      </c>
      <c r="D51" s="8">
        <v>169.3</v>
      </c>
      <c r="E51" s="9">
        <v>128.6</v>
      </c>
    </row>
    <row r="52" spans="1:5" x14ac:dyDescent="0.25">
      <c r="A52" s="2" t="s">
        <v>84</v>
      </c>
      <c r="B52" s="2" t="s">
        <v>85</v>
      </c>
      <c r="C52" s="8">
        <v>1699.8</v>
      </c>
      <c r="D52" s="8">
        <v>3942.1</v>
      </c>
      <c r="E52" s="9">
        <v>3439.2</v>
      </c>
    </row>
    <row r="53" spans="1:5" x14ac:dyDescent="0.25">
      <c r="A53" s="2" t="s">
        <v>86</v>
      </c>
      <c r="B53" s="2" t="s">
        <v>87</v>
      </c>
      <c r="C53" s="8">
        <v>1429.7</v>
      </c>
      <c r="D53" s="8">
        <v>1593.3</v>
      </c>
      <c r="E53" s="9">
        <v>1148.5</v>
      </c>
    </row>
    <row r="54" spans="1:5" x14ac:dyDescent="0.25">
      <c r="A54" s="2" t="s">
        <v>88</v>
      </c>
      <c r="B54" s="2" t="s">
        <v>89</v>
      </c>
      <c r="C54" s="8">
        <v>285.60000000000002</v>
      </c>
      <c r="D54" s="8">
        <v>271</v>
      </c>
      <c r="E54" s="9">
        <v>258.5</v>
      </c>
    </row>
    <row r="55" spans="1:5" x14ac:dyDescent="0.25">
      <c r="A55" s="2" t="s">
        <v>90</v>
      </c>
      <c r="B55" s="2" t="s">
        <v>91</v>
      </c>
      <c r="C55" s="8">
        <v>205.9</v>
      </c>
      <c r="D55" s="8">
        <v>443.6</v>
      </c>
      <c r="E55" s="9">
        <v>421.3</v>
      </c>
    </row>
    <row r="56" spans="1:5" x14ac:dyDescent="0.25">
      <c r="A56" s="2" t="s">
        <v>92</v>
      </c>
      <c r="B56" s="2" t="s">
        <v>93</v>
      </c>
      <c r="C56" s="8">
        <v>24.9</v>
      </c>
      <c r="D56" s="8">
        <v>107.7</v>
      </c>
      <c r="E56" s="9">
        <v>105.7</v>
      </c>
    </row>
    <row r="57" spans="1:5" x14ac:dyDescent="0.25">
      <c r="A57" s="1" t="s">
        <v>94</v>
      </c>
      <c r="B57" s="4" t="s">
        <v>95</v>
      </c>
      <c r="C57" s="7">
        <f>SUM(C58:C59)</f>
        <v>230.10000000000002</v>
      </c>
      <c r="D57" s="7">
        <f>SUM(D58:D59)</f>
        <v>223.5</v>
      </c>
      <c r="E57" s="7">
        <f>SUM(E58:E59)</f>
        <v>97</v>
      </c>
    </row>
    <row r="58" spans="1:5" ht="30" x14ac:dyDescent="0.25">
      <c r="A58" s="2" t="s">
        <v>96</v>
      </c>
      <c r="B58" s="3" t="s">
        <v>97</v>
      </c>
      <c r="C58" s="8">
        <v>58.3</v>
      </c>
      <c r="D58" s="8">
        <v>22.8</v>
      </c>
      <c r="E58" s="8">
        <v>21.7</v>
      </c>
    </row>
    <row r="59" spans="1:5" x14ac:dyDescent="0.25">
      <c r="A59" s="2" t="s">
        <v>98</v>
      </c>
      <c r="B59" s="3" t="s">
        <v>99</v>
      </c>
      <c r="C59" s="8">
        <v>171.8</v>
      </c>
      <c r="D59" s="8">
        <v>200.7</v>
      </c>
      <c r="E59" s="9">
        <v>75.3</v>
      </c>
    </row>
    <row r="60" spans="1:5" x14ac:dyDescent="0.25">
      <c r="A60" s="1" t="s">
        <v>100</v>
      </c>
      <c r="B60" s="4" t="s">
        <v>101</v>
      </c>
      <c r="C60" s="7">
        <f>SUM(C61)</f>
        <v>200</v>
      </c>
      <c r="D60" s="7">
        <f>SUM(D61)</f>
        <v>289.5</v>
      </c>
      <c r="E60" s="7">
        <f>SUM(E61)</f>
        <v>289.5</v>
      </c>
    </row>
    <row r="61" spans="1:5" x14ac:dyDescent="0.25">
      <c r="A61" s="2" t="s">
        <v>102</v>
      </c>
      <c r="B61" s="3" t="s">
        <v>103</v>
      </c>
      <c r="C61" s="8">
        <v>200</v>
      </c>
      <c r="D61" s="8">
        <v>289.5</v>
      </c>
      <c r="E61" s="9">
        <v>289.5</v>
      </c>
    </row>
    <row r="62" spans="1:5" ht="29.25" x14ac:dyDescent="0.25">
      <c r="A62" s="1" t="s">
        <v>104</v>
      </c>
      <c r="B62" s="4" t="s">
        <v>105</v>
      </c>
      <c r="C62" s="7">
        <f>SUM(C63)</f>
        <v>3078.1</v>
      </c>
      <c r="D62" s="7">
        <f>SUM(D63)</f>
        <v>3078.1</v>
      </c>
      <c r="E62" s="7">
        <f>SUM(E63)</f>
        <v>3198.9</v>
      </c>
    </row>
    <row r="63" spans="1:5" x14ac:dyDescent="0.25">
      <c r="A63" s="2" t="s">
        <v>106</v>
      </c>
      <c r="B63" s="3" t="s">
        <v>107</v>
      </c>
      <c r="C63" s="8">
        <v>3078.1</v>
      </c>
      <c r="D63" s="8">
        <v>3078.1</v>
      </c>
      <c r="E63" s="9">
        <v>3198.9</v>
      </c>
    </row>
    <row r="64" spans="1:5" s="11" customFormat="1" ht="18" customHeight="1" x14ac:dyDescent="0.25">
      <c r="A64" s="16" t="s">
        <v>108</v>
      </c>
      <c r="B64" s="16"/>
      <c r="C64" s="10">
        <f>SUM(C14+C47)</f>
        <v>89000</v>
      </c>
      <c r="D64" s="10">
        <f>SUM(D14+D47)</f>
        <v>92057.10000000002</v>
      </c>
      <c r="E64" s="10">
        <f>SUM(E14+E47)</f>
        <v>87056</v>
      </c>
    </row>
    <row r="65" spans="1:5" x14ac:dyDescent="0.25">
      <c r="A65" s="5"/>
      <c r="B65" s="5"/>
      <c r="C65" s="5"/>
      <c r="D65" s="5"/>
      <c r="E65" s="5"/>
    </row>
    <row r="66" spans="1:5" x14ac:dyDescent="0.25">
      <c r="A66" s="5"/>
      <c r="B66" s="17"/>
      <c r="C66" s="17"/>
      <c r="D66" s="5"/>
      <c r="E66" s="5"/>
    </row>
    <row r="67" spans="1:5" x14ac:dyDescent="0.25">
      <c r="A67" s="5"/>
      <c r="B67" s="5"/>
      <c r="C67" s="5"/>
      <c r="D67" s="5"/>
      <c r="E67" s="5"/>
    </row>
    <row r="68" spans="1:5" x14ac:dyDescent="0.25">
      <c r="A68" s="5"/>
      <c r="B68" s="5"/>
      <c r="C68" s="5"/>
      <c r="D68" s="5"/>
      <c r="E68" s="5"/>
    </row>
  </sheetData>
  <mergeCells count="14">
    <mergeCell ref="A64:B64"/>
    <mergeCell ref="B66:C66"/>
    <mergeCell ref="A10:A13"/>
    <mergeCell ref="B10:B13"/>
    <mergeCell ref="C10:E10"/>
    <mergeCell ref="C11:C13"/>
    <mergeCell ref="D11:D13"/>
    <mergeCell ref="E11:E13"/>
    <mergeCell ref="A9:E9"/>
    <mergeCell ref="A1:E1"/>
    <mergeCell ref="A2:E2"/>
    <mergeCell ref="A3:E3"/>
    <mergeCell ref="A4:E4"/>
    <mergeCell ref="A7:E7"/>
  </mergeCells>
  <pageMargins left="0.54" right="0.24" top="0.54" bottom="0.2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2015-07-14T07:47:24Z</cp:lastPrinted>
  <dcterms:created xsi:type="dcterms:W3CDTF">2015-07-11T12:13:23Z</dcterms:created>
  <dcterms:modified xsi:type="dcterms:W3CDTF">2015-08-21T12:04:40Z</dcterms:modified>
</cp:coreProperties>
</file>