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C80" i="1" l="1"/>
  <c r="F66" i="1"/>
  <c r="E51" i="1"/>
  <c r="E81" i="1" l="1"/>
  <c r="E80" i="1"/>
  <c r="E78" i="1"/>
  <c r="E76" i="1"/>
  <c r="D76" i="1"/>
  <c r="D81" i="1"/>
  <c r="D80" i="1"/>
  <c r="D78" i="1"/>
  <c r="F65" i="1"/>
  <c r="E74" i="1" l="1"/>
  <c r="D74" i="1"/>
  <c r="F51" i="1"/>
  <c r="F44" i="1"/>
  <c r="E44" i="1"/>
  <c r="F37" i="1"/>
  <c r="E37" i="1"/>
  <c r="E25" i="1" l="1"/>
  <c r="F25" i="1"/>
  <c r="D25" i="1"/>
  <c r="E19" i="1"/>
  <c r="F19" i="1"/>
  <c r="D19" i="1"/>
  <c r="E12" i="1"/>
  <c r="F12" i="1"/>
  <c r="E58" i="1" l="1"/>
  <c r="F58" i="1"/>
  <c r="D58" i="1"/>
  <c r="E32" i="1"/>
  <c r="F32" i="1"/>
  <c r="D32" i="1"/>
  <c r="E7" i="1"/>
  <c r="E64" i="1" s="1"/>
  <c r="F7" i="1"/>
  <c r="F64" i="1" l="1"/>
</calcChain>
</file>

<file path=xl/sharedStrings.xml><?xml version="1.0" encoding="utf-8"?>
<sst xmlns="http://schemas.openxmlformats.org/spreadsheetml/2006/main" count="125" uniqueCount="74">
  <si>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</si>
  <si>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</si>
  <si>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</si>
  <si>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</si>
  <si>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</si>
  <si>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</si>
  <si>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</si>
  <si>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</si>
  <si>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</si>
  <si>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</si>
  <si>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</si>
  <si>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</si>
  <si>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</si>
  <si>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</si>
  <si>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</si>
  <si>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</si>
  <si>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</si>
  <si>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</si>
  <si>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</si>
  <si>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</si>
  <si>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</si>
  <si>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</si>
  <si>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</si>
  <si>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</si>
  <si>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</si>
  <si>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</si>
  <si>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</si>
  <si>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</si>
  <si>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</si>
  <si>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</si>
  <si>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</si>
  <si>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</si>
  <si>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</si>
  <si>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</si>
  <si>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</si>
  <si>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</si>
  <si>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</si>
  <si>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</si>
  <si>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</si>
  <si>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</si>
  <si>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</si>
  <si>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</si>
  <si>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</si>
  <si>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</si>
  <si>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</si>
  <si>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</si>
  <si>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</si>
  <si>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</si>
  <si>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</si>
  <si>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</si>
  <si>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</si>
  <si>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</si>
  <si>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</si>
  <si>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</si>
  <si>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</si>
  <si>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</si>
  <si>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</si>
  <si>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</si>
  <si>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</si>
  <si>
    <r>
      <t xml:space="preserve">95,6 </t>
    </r>
    <r>
      <rPr>
        <strike/>
        <sz val="10"/>
        <rFont val="Times New Roman"/>
        <family val="1"/>
        <charset val="186"/>
      </rPr>
      <t>80,4</t>
    </r>
  </si>
  <si>
    <r>
      <t xml:space="preserve">126,1 </t>
    </r>
    <r>
      <rPr>
        <strike/>
        <sz val="10"/>
        <color theme="1"/>
        <rFont val="Times New Roman"/>
        <family val="1"/>
        <charset val="186"/>
      </rPr>
      <t>110,9</t>
    </r>
  </si>
  <si>
    <r>
      <t xml:space="preserve">182,4 </t>
    </r>
    <r>
      <rPr>
        <strike/>
        <sz val="10"/>
        <color theme="1"/>
        <rFont val="Times New Roman"/>
        <family val="1"/>
        <charset val="186"/>
      </rPr>
      <t>197,6</t>
    </r>
  </si>
  <si>
    <t>15,2</t>
  </si>
  <si>
    <r>
      <t xml:space="preserve">739,1 </t>
    </r>
    <r>
      <rPr>
        <strike/>
        <sz val="10"/>
        <rFont val="Times New Roman"/>
        <family val="1"/>
        <charset val="186"/>
      </rPr>
      <t>654,2</t>
    </r>
  </si>
  <si>
    <r>
      <t xml:space="preserve">171,6 </t>
    </r>
    <r>
      <rPr>
        <strike/>
        <sz val="10"/>
        <color theme="1"/>
        <rFont val="Times New Roman"/>
        <family val="1"/>
        <charset val="186"/>
      </rPr>
      <t>86,7</t>
    </r>
  </si>
  <si>
    <r>
      <t>438,3</t>
    </r>
    <r>
      <rPr>
        <strike/>
        <sz val="10"/>
        <color theme="1"/>
        <rFont val="Times New Roman"/>
        <family val="1"/>
        <charset val="186"/>
      </rPr>
      <t xml:space="preserve"> 523,2</t>
    </r>
  </si>
  <si>
    <r>
      <t>739,1</t>
    </r>
    <r>
      <rPr>
        <strike/>
        <sz val="9"/>
        <color theme="1"/>
        <rFont val="Times New Roman"/>
        <family val="1"/>
        <charset val="186"/>
      </rPr>
      <t xml:space="preserve"> 654,2</t>
    </r>
  </si>
  <si>
    <r>
      <rPr>
        <b/>
        <sz val="9"/>
        <color theme="1"/>
        <rFont val="Times New Roman"/>
        <family val="1"/>
        <charset val="186"/>
      </rPr>
      <t>124,9</t>
    </r>
    <r>
      <rPr>
        <strike/>
        <sz val="9"/>
        <color theme="1"/>
        <rFont val="Times New Roman"/>
        <family val="1"/>
        <charset val="186"/>
      </rPr>
      <t xml:space="preserve"> 115,0</t>
    </r>
  </si>
  <si>
    <r>
      <rPr>
        <b/>
        <sz val="9"/>
        <color theme="1"/>
        <rFont val="Times New Roman"/>
        <family val="1"/>
        <charset val="186"/>
      </rPr>
      <t>83,3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30,5</t>
    </r>
  </si>
  <si>
    <r>
      <t>22,8</t>
    </r>
    <r>
      <rPr>
        <strike/>
        <sz val="9"/>
        <rFont val="Times New Roman"/>
        <family val="1"/>
        <charset val="186"/>
      </rPr>
      <t xml:space="preserve"> 0,6</t>
    </r>
  </si>
  <si>
    <r>
      <t>84,9</t>
    </r>
    <r>
      <rPr>
        <strike/>
        <sz val="10"/>
        <rFont val="Times New Roman"/>
        <family val="1"/>
        <charset val="186"/>
      </rPr>
      <t xml:space="preserve"> 0,0</t>
    </r>
  </si>
  <si>
    <r>
      <t xml:space="preserve">9,9 </t>
    </r>
    <r>
      <rPr>
        <strike/>
        <sz val="10"/>
        <rFont val="Times New Roman"/>
        <family val="1"/>
        <charset val="186"/>
      </rPr>
      <t>0,0</t>
    </r>
  </si>
  <si>
    <r>
      <t xml:space="preserve">22,2 </t>
    </r>
    <r>
      <rPr>
        <strike/>
        <sz val="10"/>
        <rFont val="Times New Roman"/>
        <family val="1"/>
        <charset val="186"/>
      </rPr>
      <t>0,0</t>
    </r>
  </si>
  <si>
    <r>
      <t xml:space="preserve">52,8 </t>
    </r>
    <r>
      <rPr>
        <strike/>
        <sz val="10"/>
        <rFont val="Times New Roman"/>
        <family val="1"/>
        <charset val="186"/>
      </rPr>
      <t>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</si>
</sst>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trike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trike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49" fontId="13" fillId="3" borderId="1" xfId="0" applyNumberFormat="1" applyFont="1" applyFill="1" applyBorder="1" applyAlignment="1">
      <alignment horizontal="center" vertical="top" wrapText="1"/>
    </xf>
    <xf numFmtId="164" fontId="12" fillId="5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right" vertical="top"/>
    </xf>
    <xf numFmtId="164" fontId="7" fillId="6" borderId="7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9.xml"/><Relationship Id="rId34" Type="http://schemas.openxmlformats.org/officeDocument/2006/relationships/revisionLog" Target="revisionLog4.xml"/><Relationship Id="rId33" Type="http://schemas.openxmlformats.org/officeDocument/2006/relationships/revisionLog" Target="revisionLog3.xml"/><Relationship Id="rId38" Type="http://schemas.openxmlformats.org/officeDocument/2006/relationships/revisionLog" Target="revisionLog8.xml"/><Relationship Id="rId32" Type="http://schemas.openxmlformats.org/officeDocument/2006/relationships/revisionLog" Target="revisionLog2.xml"/><Relationship Id="rId37" Type="http://schemas.openxmlformats.org/officeDocument/2006/relationships/revisionLog" Target="revisionLog7.xml"/><Relationship Id="rId36" Type="http://schemas.openxmlformats.org/officeDocument/2006/relationships/revisionLog" Target="revisionLog6.xml"/><Relationship Id="rId31" Type="http://schemas.openxmlformats.org/officeDocument/2006/relationships/revisionLog" Target="revisionLog1.xml"/><Relationship Id="rId3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86A62F-B09B-4F45-AFAE-DDAF82B07A57}" diskRevisions="1" revisionId="206" version="9" preserveHistory="15">
  <header guid="{3D2646DF-953B-4C2E-95AA-CFF266D31828}" dateTime="2024-02-07T09:02:14" maxSheetId="3" userName="user" r:id="rId31">
    <sheetIdMap count="2">
      <sheetId val="1"/>
      <sheetId val="2"/>
    </sheetIdMap>
  </header>
  <header guid="{50723176-7B5B-4C61-BCA3-A83B68A8D874}" dateTime="2024-06-05T11:18:32" maxSheetId="3" userName="user" r:id="rId32">
    <sheetIdMap count="2">
      <sheetId val="1"/>
      <sheetId val="2"/>
    </sheetIdMap>
  </header>
  <header guid="{B7D4E3BF-5AC5-48B8-86C5-8348C23D2EFA}" dateTime="2024-06-11T08:56:58" maxSheetId="3" userName="user" r:id="rId33">
    <sheetIdMap count="2">
      <sheetId val="1"/>
      <sheetId val="2"/>
    </sheetIdMap>
  </header>
  <header guid="{8DBE214D-F4B2-4889-BFD1-6DBA4CE3D728}" dateTime="2024-06-11T13:23:25" maxSheetId="3" userName="user" r:id="rId34" minRId="184" maxRId="191">
    <sheetIdMap count="2">
      <sheetId val="1"/>
      <sheetId val="2"/>
    </sheetIdMap>
  </header>
  <header guid="{D0FB43A1-B5CB-419B-985E-4C230D9FE8E0}" dateTime="2024-06-11T13:27:08" maxSheetId="3" userName="user" r:id="rId35">
    <sheetIdMap count="2">
      <sheetId val="1"/>
      <sheetId val="2"/>
    </sheetIdMap>
  </header>
  <header guid="{63B80485-860F-444D-891E-8C7800FC0D31}" dateTime="2024-06-11T14:25:16" maxSheetId="3" userName="user" r:id="rId36">
    <sheetIdMap count="2">
      <sheetId val="1"/>
      <sheetId val="2"/>
    </sheetIdMap>
  </header>
  <header guid="{BE0E624A-BBD6-46E7-96F5-C9B1F137BA56}" dateTime="2024-06-12T07:57:04" maxSheetId="3" userName="user" r:id="rId37" minRId="192" maxRId="197">
    <sheetIdMap count="2">
      <sheetId val="1"/>
      <sheetId val="2"/>
    </sheetIdMap>
  </header>
  <header guid="{15EB03A2-41F9-4A5B-8648-87A1265B1B39}" dateTime="2024-06-12T08:00:10" maxSheetId="3" userName="user" r:id="rId38" minRId="198" maxRId="200">
    <sheetIdMap count="2">
      <sheetId val="1"/>
      <sheetId val="2"/>
    </sheetIdMap>
  </header>
  <header guid="{CD86A62F-B09B-4F45-AFAE-DDAF82B07A57}" dateTime="2024-06-12T10:08:16" maxSheetId="3" userName="user" r:id="rId39" minRId="201" maxRId="20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1" numFmtId="4">
    <oc r="D9">
      <v>80.400000000000006</v>
    </oc>
    <nc r="D9">
      <v>95.6</v>
    </nc>
  </rcc>
  <rcc rId="185" sId="1" numFmtId="4">
    <oc r="D14">
      <v>15.2</v>
    </oc>
    <nc r="D14"/>
  </rcc>
  <rcc rId="186" sId="1" numFmtId="4">
    <nc r="D53">
      <v>9.9</v>
    </nc>
  </rcc>
  <rcc rId="187" sId="1" numFmtId="4">
    <nc r="D55">
      <v>22.2</v>
    </nc>
  </rcc>
  <rcc rId="188" sId="1" numFmtId="4">
    <nc r="D56">
      <v>52.8</v>
    </nc>
  </rcc>
  <rcc rId="189" sId="1">
    <nc r="D51">
      <f>SUM(D53:D56)</f>
    </nc>
  </rcc>
  <rcc rId="190" sId="1" numFmtId="4">
    <oc r="D66">
      <v>86.7</v>
    </oc>
    <nc r="D66">
      <v>171.6</v>
    </nc>
  </rcc>
  <rcc rId="191" sId="1">
    <oc r="C76">
      <f>+D9+D14+D21+D34+D60</f>
    </oc>
    <nc r="C76">
      <f>+D9+D14+D21+D34+D60+D53</f>
    </nc>
  </rcc>
  <rcv guid="{51D049C6-10B5-44C2-A3A2-2EC56F7C438D}" action="delete"/>
  <rcv guid="{51D049C6-10B5-44C2-A3A2-2EC56F7C438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 numFmtId="4">
    <oc r="D9">
      <v>95.6</v>
    </oc>
    <nc r="D9" t="inlineStr">
      <is>
        <r>
          <t xml:space="preserve">95,6 </t>
        </r>
        <r>
          <rPr>
            <strike/>
            <sz val="10"/>
            <rFont val="Times New Roman"/>
            <family val="1"/>
            <charset val="186"/>
          </rPr>
          <t>80,4</t>
        </r>
      </is>
    </nc>
  </rcc>
  <rcc rId="193" sId="1">
    <oc r="D7">
      <f>SUM(D9:D10)</f>
    </oc>
    <nc r="D7" t="inlineStr">
      <is>
        <r>
          <t xml:space="preserve">126,1 </t>
        </r>
        <r>
          <rPr>
            <strike/>
            <sz val="10"/>
            <color theme="1"/>
            <rFont val="Times New Roman"/>
            <family val="1"/>
            <charset val="186"/>
          </rPr>
          <t>110,9</t>
        </r>
      </is>
    </nc>
  </rcc>
  <rcc rId="194" sId="1" numFmtId="4">
    <oc r="D12">
      <f>SUM(D14:D17)</f>
    </oc>
    <nc r="D12" t="inlineStr">
      <is>
        <r>
          <t xml:space="preserve">182,4 </t>
        </r>
        <r>
          <rPr>
            <strike/>
            <sz val="10"/>
            <color theme="1"/>
            <rFont val="Times New Roman"/>
            <family val="1"/>
            <charset val="186"/>
          </rPr>
          <t>197,6</t>
        </r>
      </is>
    </nc>
  </rcc>
  <rfmt sheetId="1" sqref="D14">
    <dxf>
      <numFmt numFmtId="30" formatCode="@"/>
    </dxf>
  </rfmt>
  <rcc rId="195" sId="1" odxf="1" dxf="1" numFmtId="30">
    <nc r="D14" t="inlineStr">
      <is>
        <t>15,2</t>
      </is>
    </nc>
    <ndxf>
      <font>
        <b val="0"/>
        <strike/>
        <sz val="10"/>
        <color auto="1"/>
        <name val="Times New Roman"/>
        <scheme val="none"/>
      </font>
    </ndxf>
  </rcc>
  <rfmt sheetId="1" sqref="D51:D56" start="0" length="2147483647">
    <dxf>
      <font>
        <color rgb="FFFF0000"/>
      </font>
    </dxf>
  </rfmt>
  <rcc rId="196" sId="1" numFmtId="4">
    <oc r="D64">
      <f>+D7+D12+D19+D25+D32+D58+D37+D44+D51</f>
    </oc>
    <nc r="D64" t="inlineStr">
      <is>
        <r>
          <t xml:space="preserve">739,1 </t>
        </r>
        <r>
          <rPr>
            <strike/>
            <sz val="10"/>
            <rFont val="Times New Roman"/>
            <family val="1"/>
            <charset val="186"/>
          </rPr>
          <t>654,2</t>
        </r>
      </is>
    </nc>
  </rcc>
  <rcc rId="197" sId="1" numFmtId="4">
    <oc r="D66">
      <v>171.6</v>
    </oc>
    <nc r="D66" t="inlineStr">
      <is>
        <r>
          <t xml:space="preserve">171,6 </t>
        </r>
        <r>
          <rPr>
            <strike/>
            <sz val="10"/>
            <color theme="1"/>
            <rFont val="Times New Roman"/>
            <family val="1"/>
            <charset val="186"/>
          </rPr>
          <t>86,7</t>
        </r>
      </is>
    </nc>
  </rcc>
  <rcv guid="{51D049C6-10B5-44C2-A3A2-2EC56F7C438D}" action="delete"/>
  <rcv guid="{51D049C6-10B5-44C2-A3A2-2EC56F7C438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E66">
      <f>+E64-D64</f>
    </oc>
    <nc r="E66" t="inlineStr">
      <is>
        <r>
          <t>438,3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523,2</t>
        </r>
      </is>
    </nc>
  </rcc>
  <rfmt sheetId="1" sqref="C74:C81">
    <dxf>
      <alignment horizontal="right" readingOrder="0"/>
    </dxf>
  </rfmt>
  <rcc rId="199" sId="1" numFmtId="4">
    <oc r="C74">
      <f>+C76+C77+C78+C79+C80+C81</f>
    </oc>
    <nc r="C74" t="inlineStr">
      <is>
        <r>
          <t>739,1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654,2</t>
        </r>
      </is>
    </nc>
  </rcc>
  <rfmt sheetId="1" sqref="C81" start="0" length="2147483647">
    <dxf>
      <font>
        <b/>
      </font>
    </dxf>
  </rfmt>
  <rfmt sheetId="1" sqref="C81" start="0" length="2147483647">
    <dxf>
      <font>
        <color rgb="FFFF0000"/>
      </font>
    </dxf>
  </rfmt>
  <rcc rId="200" sId="1">
    <oc r="C76">
      <f>+D9+D14+D21+D34+D60+D53</f>
    </oc>
    <nc r="C76" t="inlineStr">
      <is>
        <r>
          <rPr>
            <b/>
            <sz val="9"/>
            <color theme="1"/>
            <rFont val="Times New Roman"/>
            <family val="1"/>
            <charset val="186"/>
          </rPr>
          <t>124,9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115,0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1" start="0" length="2147483647">
    <dxf>
      <font/>
    </dxf>
  </rfmt>
  <rfmt sheetId="1" sqref="C81" start="0" length="2147483647">
    <dxf>
      <font>
        <color auto="1"/>
      </font>
    </dxf>
  </rfmt>
  <rcc rId="201" sId="1">
    <oc r="C78">
      <f>+D10+D17+D23+D29+D35+D42+D49+D56+D63</f>
    </oc>
    <nc r="C78" t="inlineStr">
      <is>
        <r>
          <rPr>
            <b/>
            <sz val="9"/>
            <color theme="1"/>
            <rFont val="Times New Roman"/>
            <family val="1"/>
            <charset val="186"/>
          </rPr>
          <t>83,3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30,5</t>
        </r>
      </is>
    </nc>
  </rcc>
  <rcc rId="202" sId="1">
    <oc r="C81">
      <f>+D62+D55+D48+D41</f>
    </oc>
    <nc r="C81" t="inlineStr">
      <is>
        <r>
          <t>22,8</t>
        </r>
        <r>
          <rPr>
            <strike/>
            <sz val="9"/>
            <rFont val="Times New Roman"/>
            <family val="1"/>
            <charset val="186"/>
          </rPr>
          <t xml:space="preserve"> 0,6</t>
        </r>
      </is>
    </nc>
  </rcc>
  <rcc rId="203" sId="1">
    <oc r="D51">
      <f>SUM(D53:D56)</f>
    </oc>
    <nc r="D51" t="inlineStr">
      <is>
        <r>
          <t>84,9</t>
        </r>
        <r>
          <rPr>
            <strike/>
            <sz val="10"/>
            <color rgb="FFFF0000"/>
            <rFont val="Times New Roman"/>
            <family val="1"/>
            <charset val="186"/>
          </rPr>
          <t xml:space="preserve"> 0,0</t>
        </r>
      </is>
    </nc>
  </rcc>
  <rcc rId="204" sId="1" numFmtId="4">
    <oc r="D53">
      <v>9.9</v>
    </oc>
    <nc r="D53" t="inlineStr">
      <is>
        <r>
          <t xml:space="preserve">9,9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205" sId="1" numFmtId="4">
    <oc r="D55">
      <v>22.2</v>
    </oc>
    <nc r="D55" t="inlineStr">
      <is>
        <r>
          <t xml:space="preserve">22,2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206" sId="1" numFmtId="4">
    <oc r="D56">
      <v>52.8</v>
    </oc>
    <nc r="D56" t="inlineStr">
      <is>
        <r>
          <t xml:space="preserve">52,8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fmt sheetId="1" sqref="D51:D56" start="0" length="2147483647">
    <dxf>
      <font>
        <color auto="1"/>
      </font>
    </dxf>
  </rfmt>
  <rcv guid="{51D049C6-10B5-44C2-A3A2-2EC56F7C438D}" action="delete"/>
  <rcv guid="{51D049C6-10B5-44C2-A3A2-2EC56F7C438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3D2646DF-953B-4C2E-95AA-CFF266D31828}" name="user" id="-882773204" dateTime="2024-06-05T11:18:32"/>
  <userInfo guid="{8DBE214D-F4B2-4889-BFD1-6DBA4CE3D728}" name="user" id="-882828574" dateTime="2024-06-11T13:16:52"/>
  <userInfo guid="{D0FB43A1-B5CB-419B-985E-4C230D9FE8E0}" name="user" id="-882795620" dateTime="2024-06-11T13:25:39"/>
  <userInfo guid="{15EB03A2-41F9-4A5B-8648-87A1265B1B39}" name="user" id="-882779023" dateTime="2024-06-12T07:51:05"/>
  <userInfo guid="{CD86A62F-B09B-4F45-AFAE-DDAF82B07A57}" name="user" id="-882798081" dateTime="2024-06-12T10:05:48"/>
  <userInfo guid="{CD86A62F-B09B-4F45-AFAE-DDAF82B07A57}" name="user" id="-882833807" dateTime="2024-06-12T10:48:4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1"/>
  <sheetViews>
    <sheetView tabSelected="1" topLeftCell="B67" zoomScaleNormal="100" workbookViewId="0">
      <selection activeCell="E54" sqref="E5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9" t="s">
        <v>21</v>
      </c>
      <c r="C2" s="69"/>
      <c r="D2" s="69"/>
      <c r="E2" s="69"/>
      <c r="F2" s="69"/>
      <c r="G2" s="69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 t="s">
        <v>60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 t="s">
        <v>59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 t="s">
        <v>61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5" t="s">
        <v>62</v>
      </c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182.4</v>
      </c>
      <c r="E15" s="6">
        <v>189.2</v>
      </c>
      <c r="F15" s="6">
        <v>191.2</v>
      </c>
      <c r="G15" s="50"/>
    </row>
    <row r="16" spans="2:7" ht="19.5" customHeight="1" x14ac:dyDescent="0.2">
      <c r="B16" s="75"/>
      <c r="C16" s="37" t="s">
        <v>18</v>
      </c>
      <c r="D16" s="6"/>
      <c r="E16" s="6"/>
      <c r="F16" s="6"/>
      <c r="G16" s="50"/>
    </row>
    <row r="17" spans="2:7" ht="16.5" customHeight="1" x14ac:dyDescent="0.2">
      <c r="B17" s="76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233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70"/>
      <c r="C20" s="38" t="s">
        <v>4</v>
      </c>
      <c r="D20" s="6"/>
      <c r="E20" s="6"/>
      <c r="F20" s="6"/>
      <c r="G20" s="52"/>
    </row>
    <row r="21" spans="2:7" ht="27.75" customHeight="1" x14ac:dyDescent="0.2">
      <c r="B21" s="71"/>
      <c r="C21" s="37" t="s">
        <v>11</v>
      </c>
      <c r="D21" s="22">
        <v>3.9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71"/>
      <c r="C22" s="37" t="s">
        <v>14</v>
      </c>
      <c r="D22" s="22">
        <v>229.1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72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96.6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70"/>
      <c r="C26" s="38" t="s">
        <v>4</v>
      </c>
      <c r="D26" s="6"/>
      <c r="E26" s="6"/>
      <c r="F26" s="6"/>
      <c r="G26" s="52"/>
    </row>
    <row r="27" spans="2:7" ht="31.9" customHeight="1" x14ac:dyDescent="0.2">
      <c r="B27" s="71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71"/>
      <c r="C28" s="37" t="s">
        <v>14</v>
      </c>
      <c r="D28" s="22">
        <v>96.6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72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15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70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71"/>
      <c r="C34" s="37" t="s">
        <v>11</v>
      </c>
      <c r="D34" s="22">
        <v>15</v>
      </c>
      <c r="E34" s="22">
        <v>15.6</v>
      </c>
      <c r="F34" s="22">
        <v>15.8</v>
      </c>
      <c r="G34" s="53"/>
    </row>
    <row r="35" spans="2:7" ht="16.149999999999999" customHeight="1" x14ac:dyDescent="0.2">
      <c r="B35" s="72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70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71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71"/>
      <c r="C40" s="37" t="s">
        <v>14</v>
      </c>
      <c r="D40" s="22"/>
      <c r="E40" s="21"/>
      <c r="F40" s="22"/>
      <c r="G40" s="53"/>
    </row>
    <row r="41" spans="2:7" ht="25.5" customHeight="1" x14ac:dyDescent="0.2">
      <c r="B41" s="71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72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/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70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71"/>
      <c r="C46" s="37" t="s">
        <v>11</v>
      </c>
      <c r="D46" s="22"/>
      <c r="E46" s="22">
        <v>19.5</v>
      </c>
      <c r="F46" s="22">
        <v>19.5</v>
      </c>
      <c r="G46" s="53"/>
    </row>
    <row r="47" spans="2:7" ht="16.149999999999999" customHeight="1" x14ac:dyDescent="0.2">
      <c r="B47" s="71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71"/>
      <c r="C48" s="37" t="s">
        <v>15</v>
      </c>
      <c r="D48" s="22"/>
      <c r="E48" s="22">
        <v>110.7</v>
      </c>
      <c r="F48" s="22">
        <v>110.6</v>
      </c>
      <c r="G48" s="53"/>
    </row>
    <row r="49" spans="2:7" ht="16.149999999999999" customHeight="1" x14ac:dyDescent="0.2">
      <c r="B49" s="72"/>
      <c r="C49" s="37" t="s">
        <v>10</v>
      </c>
      <c r="D49" s="22"/>
      <c r="E49" s="22"/>
      <c r="F49" s="22"/>
      <c r="G49" s="53"/>
    </row>
    <row r="50" spans="2:7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7" ht="16.149999999999999" customHeight="1" x14ac:dyDescent="0.2">
      <c r="B51" s="16"/>
      <c r="C51" s="17" t="s">
        <v>3</v>
      </c>
      <c r="D51" s="78" t="s">
        <v>70</v>
      </c>
      <c r="E51" s="7">
        <f>SUM(E53:E56)</f>
        <v>5</v>
      </c>
      <c r="F51" s="7">
        <f>SUM(F53:F56)</f>
        <v>0</v>
      </c>
      <c r="G51" s="51"/>
    </row>
    <row r="52" spans="2:7" ht="16.149999999999999" customHeight="1" x14ac:dyDescent="0.2">
      <c r="B52" s="70"/>
      <c r="C52" s="38" t="s">
        <v>4</v>
      </c>
      <c r="D52" s="6"/>
      <c r="E52" s="6"/>
      <c r="F52" s="6"/>
      <c r="G52" s="52"/>
    </row>
    <row r="53" spans="2:7" ht="16.149999999999999" customHeight="1" x14ac:dyDescent="0.2">
      <c r="B53" s="71"/>
      <c r="C53" s="37" t="s">
        <v>11</v>
      </c>
      <c r="D53" s="22" t="s">
        <v>71</v>
      </c>
      <c r="E53" s="22"/>
      <c r="F53" s="22"/>
      <c r="G53" s="53"/>
    </row>
    <row r="54" spans="2:7" ht="16.149999999999999" customHeight="1" x14ac:dyDescent="0.2">
      <c r="B54" s="71"/>
      <c r="C54" s="37" t="s">
        <v>14</v>
      </c>
      <c r="D54" s="22"/>
      <c r="E54" s="22"/>
      <c r="F54" s="22"/>
      <c r="G54" s="53"/>
    </row>
    <row r="55" spans="2:7" ht="16.149999999999999" customHeight="1" x14ac:dyDescent="0.2">
      <c r="B55" s="71"/>
      <c r="C55" s="37" t="s">
        <v>15</v>
      </c>
      <c r="D55" s="22" t="s">
        <v>72</v>
      </c>
      <c r="E55" s="22">
        <v>5</v>
      </c>
      <c r="F55" s="22"/>
      <c r="G55" s="53"/>
    </row>
    <row r="56" spans="2:7" ht="16.149999999999999" customHeight="1" x14ac:dyDescent="0.2">
      <c r="B56" s="72"/>
      <c r="C56" s="37" t="s">
        <v>10</v>
      </c>
      <c r="D56" s="22" t="s">
        <v>73</v>
      </c>
      <c r="E56" s="22"/>
      <c r="F56" s="22"/>
      <c r="G56" s="53"/>
    </row>
    <row r="57" spans="2:7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7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7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7" ht="31.15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7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7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7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7" ht="26.25" customHeight="1" x14ac:dyDescent="0.2">
      <c r="B64" s="26"/>
      <c r="C64" s="35" t="s">
        <v>20</v>
      </c>
      <c r="D64" s="36" t="s">
        <v>63</v>
      </c>
      <c r="E64" s="36">
        <f>+E7+E12+E19+E25+E32+E58+E37+E44+E51</f>
        <v>1177.4000000000001</v>
      </c>
      <c r="F64" s="36">
        <f>+F7+F12+F19+F25+F32+F58+F37+F44+F51</f>
        <v>2234.7999999999997</v>
      </c>
      <c r="G64" s="54"/>
    </row>
    <row r="65" spans="2:8" ht="15.75" customHeight="1" x14ac:dyDescent="0.2">
      <c r="B65" s="19"/>
      <c r="C65" s="18" t="s">
        <v>5</v>
      </c>
      <c r="D65" s="5"/>
      <c r="E65" s="5">
        <f>E48+E46+E41+E39</f>
        <v>494.9</v>
      </c>
      <c r="F65" s="5">
        <f>+F48+F46+F41+F39</f>
        <v>1530.1</v>
      </c>
      <c r="G65" s="55"/>
    </row>
    <row r="66" spans="2:8" ht="31.5" customHeight="1" x14ac:dyDescent="0.2">
      <c r="B66" s="19"/>
      <c r="C66" s="18" t="s">
        <v>6</v>
      </c>
      <c r="D66" s="5" t="s">
        <v>64</v>
      </c>
      <c r="E66" s="5" t="s">
        <v>65</v>
      </c>
      <c r="F66" s="5">
        <f>+F64-E64</f>
        <v>1057.3999999999996</v>
      </c>
      <c r="G66" s="55"/>
    </row>
    <row r="67" spans="2:8" x14ac:dyDescent="0.2">
      <c r="C67" s="4"/>
    </row>
    <row r="68" spans="2:8" ht="13.15" customHeight="1" x14ac:dyDescent="0.2">
      <c r="B68" s="73" t="s">
        <v>12</v>
      </c>
      <c r="C68" s="73"/>
      <c r="D68" s="73"/>
      <c r="E68" s="73"/>
      <c r="F68" s="73"/>
      <c r="G68" s="73"/>
      <c r="H68" s="20"/>
    </row>
    <row r="69" spans="2:8" ht="18" customHeight="1" x14ac:dyDescent="0.2">
      <c r="B69" s="73" t="s">
        <v>13</v>
      </c>
      <c r="C69" s="73"/>
      <c r="D69" s="73"/>
      <c r="E69" s="73"/>
      <c r="F69" s="73"/>
      <c r="G69" s="73"/>
      <c r="H69" s="20"/>
    </row>
    <row r="70" spans="2:8" x14ac:dyDescent="0.2">
      <c r="B70" s="74" t="s">
        <v>17</v>
      </c>
      <c r="C70" s="74"/>
      <c r="D70" s="74"/>
      <c r="E70" s="74"/>
      <c r="F70" s="74"/>
      <c r="G70" s="74"/>
    </row>
    <row r="71" spans="2:8" x14ac:dyDescent="0.2">
      <c r="B71" s="1" t="s">
        <v>16</v>
      </c>
    </row>
    <row r="73" spans="2:8" x14ac:dyDescent="0.2">
      <c r="B73" s="56" t="s">
        <v>56</v>
      </c>
      <c r="C73" s="57">
        <v>2024</v>
      </c>
      <c r="D73" s="57">
        <v>2025</v>
      </c>
      <c r="E73" s="57">
        <v>2026</v>
      </c>
    </row>
    <row r="74" spans="2:8" ht="36" x14ac:dyDescent="0.2">
      <c r="B74" s="58" t="s">
        <v>3</v>
      </c>
      <c r="C74" s="66" t="s">
        <v>66</v>
      </c>
      <c r="D74" s="59">
        <f>+D76+D77+D78+D79+D80+D81</f>
        <v>1177.4000000000001</v>
      </c>
      <c r="E74" s="59">
        <f>+E76+E77+E78+E79+E80+E81</f>
        <v>2234.7999999999997</v>
      </c>
    </row>
    <row r="75" spans="2:8" x14ac:dyDescent="0.2">
      <c r="B75" s="60" t="s">
        <v>4</v>
      </c>
      <c r="C75" s="67"/>
      <c r="D75" s="61"/>
      <c r="E75" s="61"/>
    </row>
    <row r="76" spans="2:8" ht="39" customHeight="1" x14ac:dyDescent="0.2">
      <c r="B76" s="62" t="s">
        <v>11</v>
      </c>
      <c r="C76" s="68" t="s">
        <v>67</v>
      </c>
      <c r="D76" s="63">
        <f>+E9+E14+E21+E34+E60+E39+E46</f>
        <v>203.1</v>
      </c>
      <c r="E76" s="63">
        <f>+F9+F14+F21+F34+F60+F39+F46</f>
        <v>339.7</v>
      </c>
    </row>
    <row r="77" spans="2:8" ht="24" x14ac:dyDescent="0.2">
      <c r="B77" s="62" t="s">
        <v>57</v>
      </c>
      <c r="C77" s="68"/>
      <c r="D77" s="63"/>
      <c r="E77" s="63"/>
    </row>
    <row r="78" spans="2:8" ht="14.45" customHeight="1" x14ac:dyDescent="0.2">
      <c r="B78" s="62" t="s">
        <v>10</v>
      </c>
      <c r="C78" s="68" t="s">
        <v>68</v>
      </c>
      <c r="D78" s="63">
        <f>+E10+E17+E23+E29+E35+E42+E49+E56+E63</f>
        <v>31.6</v>
      </c>
      <c r="E78" s="63">
        <f>+F10+F17+F23+F29+F35+F42+F49+F56+F63</f>
        <v>31.9</v>
      </c>
    </row>
    <row r="79" spans="2:8" x14ac:dyDescent="0.2">
      <c r="B79" s="62" t="s">
        <v>58</v>
      </c>
      <c r="C79" s="68"/>
      <c r="D79" s="63"/>
      <c r="E79" s="63"/>
    </row>
    <row r="80" spans="2:8" ht="36" x14ac:dyDescent="0.2">
      <c r="B80" s="62" t="s">
        <v>14</v>
      </c>
      <c r="C80" s="68">
        <f>+D15+D22+D28</f>
        <v>508.1</v>
      </c>
      <c r="D80" s="63">
        <f>+E15+E22+E28</f>
        <v>527</v>
      </c>
      <c r="E80" s="63">
        <f>+F15+F22+F28</f>
        <v>552.59999999999991</v>
      </c>
    </row>
    <row r="81" spans="2:5" ht="37.5" customHeight="1" x14ac:dyDescent="0.2">
      <c r="B81" s="64" t="s">
        <v>15</v>
      </c>
      <c r="C81" s="77" t="s">
        <v>69</v>
      </c>
      <c r="D81" s="63">
        <f>+E62+E55+E48+E41</f>
        <v>415.7</v>
      </c>
      <c r="E81" s="63">
        <f>+F62+F55+F48+F41</f>
        <v>1310.5999999999999</v>
      </c>
    </row>
  </sheetData>
  <customSheetViews>
    <customSheetView guid="{51D049C6-10B5-44C2-A3A2-2EC56F7C438D}" fitToPage="1" topLeftCell="B40">
      <selection activeCell="E54" sqref="E5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1">
    <mergeCell ref="B2:G2"/>
    <mergeCell ref="B26:B29"/>
    <mergeCell ref="B69:G69"/>
    <mergeCell ref="B70:G70"/>
    <mergeCell ref="B16:B17"/>
    <mergeCell ref="B20:B23"/>
    <mergeCell ref="B68:G68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2024-02-10T11:53:33Z</cp:lastPrinted>
  <dcterms:created xsi:type="dcterms:W3CDTF">2023-07-11T10:34:54Z</dcterms:created>
  <dcterms:modified xsi:type="dcterms:W3CDTF">2024-06-12T07:08:20Z</dcterms:modified>
</cp:coreProperties>
</file>