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1" l="1"/>
  <c r="D148" i="1"/>
  <c r="C154" i="1"/>
  <c r="C153" i="1"/>
  <c r="C151" i="1"/>
  <c r="D139" i="1"/>
  <c r="E139" i="1"/>
  <c r="D154" i="1" l="1"/>
  <c r="E154" i="1"/>
  <c r="E150" i="1" l="1"/>
  <c r="D150" i="1"/>
  <c r="D155" i="1" l="1"/>
  <c r="D152" i="1"/>
  <c r="E155" i="1"/>
  <c r="E153" i="1"/>
  <c r="E152" i="1"/>
  <c r="E151" i="1"/>
  <c r="D153" i="1"/>
  <c r="D151" i="1"/>
  <c r="F139" i="1" l="1"/>
  <c r="E77" i="1"/>
  <c r="F77" i="1"/>
  <c r="F120" i="1"/>
  <c r="E120" i="1"/>
  <c r="E13" i="1" l="1"/>
  <c r="F13" i="1"/>
  <c r="E132" i="1"/>
  <c r="F132" i="1"/>
  <c r="D55" i="1" l="1"/>
  <c r="E18" i="1"/>
  <c r="F18" i="1"/>
  <c r="E113" i="1"/>
  <c r="F113" i="1"/>
  <c r="D113" i="1"/>
  <c r="E98" i="1"/>
  <c r="F98" i="1"/>
  <c r="D98" i="1"/>
  <c r="E93" i="1"/>
  <c r="F93" i="1"/>
  <c r="D93" i="1"/>
  <c r="E88" i="1"/>
  <c r="F88" i="1"/>
  <c r="D88" i="1"/>
  <c r="E45" i="1"/>
  <c r="F45" i="1"/>
  <c r="E28" i="1"/>
  <c r="F28" i="1"/>
  <c r="E67" i="1"/>
  <c r="F67" i="1"/>
  <c r="D67" i="1"/>
  <c r="E72" i="1"/>
  <c r="F72" i="1"/>
  <c r="E40" i="1"/>
  <c r="F40" i="1"/>
  <c r="D40" i="1"/>
  <c r="E126" i="1"/>
  <c r="F126" i="1"/>
  <c r="E108" i="1"/>
  <c r="F108" i="1"/>
  <c r="D108" i="1"/>
  <c r="E82" i="1"/>
  <c r="F82" i="1"/>
  <c r="E55" i="1"/>
  <c r="F55" i="1"/>
  <c r="E23" i="1"/>
  <c r="F23" i="1"/>
  <c r="E34" i="1"/>
  <c r="F34" i="1"/>
  <c r="E50" i="1"/>
  <c r="F50" i="1"/>
  <c r="E103" i="1"/>
  <c r="F103" i="1"/>
  <c r="D103" i="1"/>
  <c r="E61" i="1"/>
  <c r="F61" i="1"/>
  <c r="E7" i="1"/>
  <c r="F7" i="1"/>
  <c r="F138" i="1" l="1"/>
  <c r="E138" i="1"/>
  <c r="F140" i="1" l="1"/>
</calcChain>
</file>

<file path=xl/sharedStrings.xml><?xml version="1.0" encoding="utf-8"?>
<sst xmlns="http://schemas.openxmlformats.org/spreadsheetml/2006/main" count="253" uniqueCount="141">
  <si>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</si>
  <si>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</si>
  <si>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</si>
  <si>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</si>
  <si>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</si>
  <si>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</si>
  <si>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</si>
  <si>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</si>
  <si>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</si>
  <si>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</si>
  <si>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</si>
  <si>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</si>
  <si>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</si>
  <si>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</si>
  <si>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</si>
  <si>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</si>
  <si>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</si>
  <si>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</si>
  <si>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</si>
  <si>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</si>
  <si>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</si>
  <si>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</si>
  <si>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</si>
  <si>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</si>
  <si>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</si>
  <si>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</si>
  <si>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</si>
  <si>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</si>
  <si>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</si>
  <si>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</si>
  <si>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</si>
  <si>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</si>
  <si>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</si>
  <si>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</si>
  <si>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</si>
  <si>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</si>
  <si>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</si>
  <si>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</si>
  <si>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</si>
  <si>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</si>
  <si>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</si>
  <si>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</si>
  <si>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</si>
  <si>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</si>
  <si>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</si>
  <si>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</si>
  <si>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</si>
  <si>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</si>
  <si>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</si>
  <si>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</si>
  <si>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</si>
  <si>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</si>
  <si>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</si>
  <si>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</si>
  <si>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</si>
  <si>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</si>
  <si>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</si>
  <si>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</si>
  <si>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</si>
  <si>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</si>
  <si>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</si>
  <si>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</si>
  <si>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</si>
  <si>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</si>
  <si>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</si>
  <si>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</si>
  <si>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</si>
  <si>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</si>
  <si>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</si>
  <si>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</si>
  <si>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</si>
  <si>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</si>
  <si>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</si>
  <si>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</si>
  <si>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</si>
  <si>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</si>
  <si>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</si>
  <si>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</si>
  <si>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</si>
  <si>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</si>
  <si>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</si>
  <si>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</si>
  <si>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</si>
  <si>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</si>
  <si>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</si>
  <si>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</si>
  <si>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</si>
  <si>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</si>
  <si>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</si>
  <si>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</si>
  <si>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</si>
  <si>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</si>
  <si>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</si>
  <si>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</si>
  <si>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</si>
  <si>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</si>
  <si>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</si>
  <si>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</si>
  <si>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</si>
  <si>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</si>
  <si>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</si>
  <si>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</si>
  <si>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r>
      <t xml:space="preserve">828,5 </t>
    </r>
    <r>
      <rPr>
        <strike/>
        <sz val="10"/>
        <color theme="1"/>
        <rFont val="Times New Roman"/>
        <family val="1"/>
        <charset val="186"/>
      </rPr>
      <t>811,9</t>
    </r>
  </si>
  <si>
    <r>
      <t xml:space="preserve">2750,1 </t>
    </r>
    <r>
      <rPr>
        <strike/>
        <sz val="10"/>
        <color theme="1"/>
        <rFont val="Times New Roman"/>
        <family val="1"/>
        <charset val="186"/>
      </rPr>
      <t>2275,7</t>
    </r>
  </si>
  <si>
    <r>
      <t xml:space="preserve">7566,6 </t>
    </r>
    <r>
      <rPr>
        <strike/>
        <sz val="10"/>
        <color theme="1"/>
        <rFont val="Times New Roman"/>
        <family val="1"/>
        <charset val="186"/>
      </rPr>
      <t>7583,2</t>
    </r>
  </si>
  <si>
    <r>
      <t xml:space="preserve">7566,6 </t>
    </r>
    <r>
      <rPr>
        <strike/>
        <sz val="9"/>
        <color theme="1"/>
        <rFont val="Times New Roman"/>
        <family val="1"/>
        <charset val="186"/>
      </rPr>
      <t>7583,2</t>
    </r>
  </si>
  <si>
    <r>
      <rPr>
        <b/>
        <sz val="9"/>
        <color theme="1"/>
        <rFont val="Times New Roman"/>
        <family val="1"/>
        <charset val="186"/>
      </rPr>
      <t>2326,1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2343,6</t>
    </r>
  </si>
  <si>
    <r>
      <rPr>
        <b/>
        <sz val="9"/>
        <color theme="1"/>
        <rFont val="Times New Roman"/>
        <family val="1"/>
        <charset val="186"/>
      </rPr>
      <t>2105,</t>
    </r>
    <r>
      <rPr>
        <sz val="9"/>
        <color theme="1"/>
        <rFont val="Times New Roman"/>
        <family val="1"/>
        <charset val="186"/>
      </rPr>
      <t xml:space="preserve">3 </t>
    </r>
    <r>
      <rPr>
        <strike/>
        <sz val="9"/>
        <color theme="1"/>
        <rFont val="Times New Roman"/>
        <family val="1"/>
        <charset val="186"/>
      </rPr>
      <t>2111,1</t>
    </r>
  </si>
  <si>
    <r>
      <rPr>
        <b/>
        <sz val="9"/>
        <color theme="1"/>
        <rFont val="Times New Roman"/>
        <family val="1"/>
        <charset val="186"/>
      </rPr>
      <t>6,7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0,0</t>
    </r>
  </si>
  <si>
    <r>
      <t xml:space="preserve">1797,6 </t>
    </r>
    <r>
      <rPr>
        <strike/>
        <sz val="10"/>
        <color theme="1"/>
        <rFont val="Times New Roman"/>
        <family val="1"/>
        <charset val="186"/>
      </rPr>
      <t>1789,6</t>
    </r>
  </si>
  <si>
    <r>
      <t xml:space="preserve">480,5 </t>
    </r>
    <r>
      <rPr>
        <strike/>
        <sz val="10"/>
        <rFont val="Times New Roman"/>
        <family val="1"/>
        <charset val="186"/>
      </rPr>
      <t>472,5</t>
    </r>
  </si>
  <si>
    <r>
      <t xml:space="preserve">240,9 </t>
    </r>
    <r>
      <rPr>
        <strike/>
        <sz val="10"/>
        <color theme="1"/>
        <rFont val="Times New Roman"/>
        <family val="1"/>
        <charset val="186"/>
      </rPr>
      <t>220,0</t>
    </r>
  </si>
  <si>
    <r>
      <t>212,8</t>
    </r>
    <r>
      <rPr>
        <strike/>
        <sz val="10"/>
        <rFont val="Times New Roman"/>
        <family val="1"/>
        <charset val="186"/>
      </rPr>
      <t xml:space="preserve"> 212,9</t>
    </r>
  </si>
  <si>
    <r>
      <t xml:space="preserve">28,1 </t>
    </r>
    <r>
      <rPr>
        <strike/>
        <sz val="10"/>
        <rFont val="Times New Roman"/>
        <family val="1"/>
        <charset val="186"/>
      </rPr>
      <t>7,1</t>
    </r>
  </si>
  <si>
    <r>
      <t xml:space="preserve">185,6 </t>
    </r>
    <r>
      <rPr>
        <strike/>
        <sz val="10"/>
        <color theme="1"/>
        <rFont val="Times New Roman"/>
        <family val="1"/>
        <charset val="186"/>
      </rPr>
      <t>149,8</t>
    </r>
  </si>
  <si>
    <r>
      <t xml:space="preserve">143,2 </t>
    </r>
    <r>
      <rPr>
        <strike/>
        <sz val="10"/>
        <rFont val="Times New Roman"/>
        <family val="1"/>
        <charset val="186"/>
      </rPr>
      <t>120,0</t>
    </r>
  </si>
  <si>
    <r>
      <t xml:space="preserve">42,4 </t>
    </r>
    <r>
      <rPr>
        <strike/>
        <sz val="10"/>
        <rFont val="Times New Roman"/>
        <family val="1"/>
        <charset val="186"/>
      </rPr>
      <t>29,8</t>
    </r>
  </si>
  <si>
    <r>
      <t xml:space="preserve">176,2 </t>
    </r>
    <r>
      <rPr>
        <strike/>
        <sz val="10"/>
        <color theme="1"/>
        <rFont val="Times New Roman"/>
        <family val="1"/>
        <charset val="186"/>
      </rPr>
      <t>175,6</t>
    </r>
  </si>
  <si>
    <r>
      <t xml:space="preserve">175,0 </t>
    </r>
    <r>
      <rPr>
        <strike/>
        <sz val="10"/>
        <rFont val="Times New Roman"/>
        <family val="1"/>
        <charset val="186"/>
      </rPr>
      <t>175,6</t>
    </r>
  </si>
  <si>
    <r>
      <t>1,2</t>
    </r>
    <r>
      <rPr>
        <strike/>
        <sz val="10"/>
        <rFont val="Times New Roman"/>
        <family val="1"/>
        <charset val="186"/>
      </rPr>
      <t xml:space="preserve"> 0,0</t>
    </r>
  </si>
  <si>
    <r>
      <t xml:space="preserve">232,9 </t>
    </r>
    <r>
      <rPr>
        <strike/>
        <sz val="10"/>
        <color theme="1"/>
        <rFont val="Times New Roman"/>
        <family val="1"/>
        <charset val="186"/>
      </rPr>
      <t>230,9</t>
    </r>
  </si>
  <si>
    <r>
      <t>159,6</t>
    </r>
    <r>
      <rPr>
        <strike/>
        <sz val="10"/>
        <rFont val="Times New Roman"/>
        <family val="1"/>
        <charset val="186"/>
      </rPr>
      <t xml:space="preserve"> 175,6</t>
    </r>
  </si>
  <si>
    <r>
      <t xml:space="preserve">765,1 </t>
    </r>
    <r>
      <rPr>
        <strike/>
        <sz val="10"/>
        <color theme="1"/>
        <rFont val="Times New Roman"/>
        <family val="1"/>
        <charset val="186"/>
      </rPr>
      <t>770,0</t>
    </r>
  </si>
  <si>
    <r>
      <t xml:space="preserve">458,7 </t>
    </r>
    <r>
      <rPr>
        <strike/>
        <sz val="10"/>
        <rFont val="Times New Roman"/>
        <family val="1"/>
        <charset val="186"/>
      </rPr>
      <t>463,6</t>
    </r>
  </si>
  <si>
    <r>
      <t xml:space="preserve">208,3 </t>
    </r>
    <r>
      <rPr>
        <strike/>
        <sz val="10"/>
        <color theme="1"/>
        <rFont val="Times New Roman"/>
        <family val="1"/>
        <charset val="186"/>
      </rPr>
      <t>234,8</t>
    </r>
  </si>
  <si>
    <r>
      <t>28,3</t>
    </r>
    <r>
      <rPr>
        <strike/>
        <sz val="10"/>
        <rFont val="Times New Roman"/>
        <family val="1"/>
        <charset val="186"/>
      </rPr>
      <t xml:space="preserve"> 54,8</t>
    </r>
  </si>
  <si>
    <r>
      <t xml:space="preserve">27,1 </t>
    </r>
    <r>
      <rPr>
        <strike/>
        <sz val="10"/>
        <color theme="1"/>
        <rFont val="Times New Roman"/>
        <family val="1"/>
        <charset val="186"/>
      </rPr>
      <t>26,0</t>
    </r>
  </si>
  <si>
    <r>
      <t xml:space="preserve">1,1 </t>
    </r>
    <r>
      <rPr>
        <strike/>
        <sz val="10"/>
        <rFont val="Times New Roman"/>
        <family val="1"/>
        <charset val="186"/>
      </rPr>
      <t>0,0</t>
    </r>
  </si>
  <si>
    <r>
      <t xml:space="preserve">2154,3 </t>
    </r>
    <r>
      <rPr>
        <strike/>
        <sz val="10"/>
        <color theme="1"/>
        <rFont val="Times New Roman"/>
        <family val="1"/>
        <charset val="186"/>
      </rPr>
      <t>2207,1</t>
    </r>
  </si>
  <si>
    <r>
      <t xml:space="preserve">837,2 </t>
    </r>
    <r>
      <rPr>
        <strike/>
        <sz val="10"/>
        <rFont val="Times New Roman"/>
        <family val="1"/>
        <charset val="186"/>
      </rPr>
      <t>890,0</t>
    </r>
  </si>
  <si>
    <r>
      <t xml:space="preserve">100,0 </t>
    </r>
    <r>
      <rPr>
        <strike/>
        <sz val="10"/>
        <color theme="1"/>
        <rFont val="Times New Roman"/>
        <family val="1"/>
        <charset val="186"/>
      </rPr>
      <t>140,0</t>
    </r>
  </si>
  <si>
    <r>
      <t xml:space="preserve">100,0 </t>
    </r>
    <r>
      <rPr>
        <strike/>
        <sz val="10"/>
        <rFont val="Times New Roman"/>
        <family val="1"/>
        <charset val="186"/>
      </rPr>
      <t>140,0</t>
    </r>
  </si>
  <si>
    <r>
      <t>905,6</t>
    </r>
    <r>
      <rPr>
        <strike/>
        <sz val="10"/>
        <color theme="1"/>
        <rFont val="Times New Roman"/>
        <family val="1"/>
        <charset val="186"/>
      </rPr>
      <t xml:space="preserve"> 925,6</t>
    </r>
  </si>
  <si>
    <r>
      <t xml:space="preserve">442,8 </t>
    </r>
    <r>
      <rPr>
        <strike/>
        <sz val="10"/>
        <rFont val="Times New Roman"/>
        <family val="1"/>
        <charset val="186"/>
      </rPr>
      <t>462,8</t>
    </r>
  </si>
  <si>
    <r>
      <t xml:space="preserve">44,7 </t>
    </r>
    <r>
      <rPr>
        <strike/>
        <sz val="10"/>
        <color theme="1"/>
        <rFont val="Times New Roman"/>
        <family val="1"/>
        <charset val="186"/>
      </rPr>
      <t>38,0</t>
    </r>
  </si>
  <si>
    <r>
      <t>6,7</t>
    </r>
    <r>
      <rPr>
        <strike/>
        <sz val="10"/>
        <rFont val="Times New Roman"/>
        <family val="1"/>
        <charset val="186"/>
      </rPr>
      <t xml:space="preserve"> 0,0</t>
    </r>
  </si>
  <si>
    <r>
      <t xml:space="preserve">0,0 </t>
    </r>
    <r>
      <rPr>
        <strike/>
        <sz val="10"/>
        <color theme="1"/>
        <rFont val="Times New Roman"/>
        <family val="1"/>
        <charset val="186"/>
      </rPr>
      <t>15,0</t>
    </r>
  </si>
  <si>
    <r>
      <t xml:space="preserve">0,0 </t>
    </r>
    <r>
      <rPr>
        <strike/>
        <sz val="10"/>
        <rFont val="Times New Roman"/>
        <family val="1"/>
        <charset val="186"/>
      </rPr>
      <t>15,0</t>
    </r>
  </si>
  <si>
    <r>
      <t xml:space="preserve">67,5 </t>
    </r>
    <r>
      <rPr>
        <strike/>
        <sz val="10"/>
        <rFont val="Times New Roman"/>
        <family val="1"/>
        <charset val="186"/>
      </rPr>
      <t>0,0</t>
    </r>
  </si>
  <si>
    <r>
      <t xml:space="preserve">20,0 </t>
    </r>
    <r>
      <rPr>
        <strike/>
        <sz val="10"/>
        <rFont val="Times New Roman"/>
        <family val="1"/>
        <charset val="186"/>
      </rPr>
      <t>0,0</t>
    </r>
  </si>
  <si>
    <r>
      <t xml:space="preserve">47,5 </t>
    </r>
    <r>
      <rPr>
        <strike/>
        <sz val="10"/>
        <rFont val="Times New Roman"/>
        <family val="1"/>
        <charset val="186"/>
      </rPr>
      <t>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</si>
</sst>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  <font>
      <strike/>
      <sz val="10"/>
      <color theme="1"/>
      <name val="Times New Roman"/>
      <family val="1"/>
      <charset val="186"/>
    </font>
    <font>
      <strike/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4" fontId="12" fillId="3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164" fontId="7" fillId="6" borderId="1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2.xml"/><Relationship Id="rId84" Type="http://schemas.openxmlformats.org/officeDocument/2006/relationships/revisionLog" Target="revisionLog11.xml"/><Relationship Id="rId89" Type="http://schemas.openxmlformats.org/officeDocument/2006/relationships/revisionLog" Target="revisionLog4.xml"/><Relationship Id="rId83" Type="http://schemas.openxmlformats.org/officeDocument/2006/relationships/revisionLog" Target="revisionLog10.xml"/><Relationship Id="rId88" Type="http://schemas.openxmlformats.org/officeDocument/2006/relationships/revisionLog" Target="revisionLog3.xml"/><Relationship Id="rId91" Type="http://schemas.openxmlformats.org/officeDocument/2006/relationships/revisionLog" Target="revisionLog6.xml"/><Relationship Id="rId87" Type="http://schemas.openxmlformats.org/officeDocument/2006/relationships/revisionLog" Target="revisionLog2.xml"/><Relationship Id="rId90" Type="http://schemas.openxmlformats.org/officeDocument/2006/relationships/revisionLog" Target="revisionLog5.xml"/><Relationship Id="rId8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49CC1D3-70B8-4AEB-AC45-64D163DF5CA3}" diskRevisions="1" revisionId="523" version="9" preserveHistory="15">
  <header guid="{8CB8F520-C564-4693-885F-14846D63C8BE}" dateTime="2024-02-07T15:11:28" maxSheetId="3" userName="user" r:id="rId83" minRId="460" maxRId="462">
    <sheetIdMap count="2">
      <sheetId val="1"/>
      <sheetId val="2"/>
    </sheetIdMap>
  </header>
  <header guid="{B5174439-4F7A-446D-B4DC-9E2A8CDBD075}" dateTime="2024-06-05T11:17:52" maxSheetId="3" userName="user" r:id="rId84">
    <sheetIdMap count="2">
      <sheetId val="1"/>
      <sheetId val="2"/>
    </sheetIdMap>
  </header>
  <header guid="{BB835692-EC1C-4A6A-A32A-BD5D6EED613C}" dateTime="2024-06-11T08:54:42" maxSheetId="3" userName="user" r:id="rId85">
    <sheetIdMap count="2">
      <sheetId val="1"/>
      <sheetId val="2"/>
    </sheetIdMap>
  </header>
  <header guid="{28A0F083-C132-4051-8414-9393133F6C68}" dateTime="2024-06-11T14:35:01" maxSheetId="3" userName="user" r:id="rId86" minRId="463" maxRId="481">
    <sheetIdMap count="2">
      <sheetId val="1"/>
      <sheetId val="2"/>
    </sheetIdMap>
  </header>
  <header guid="{AAE126B4-53DF-49DB-8AB8-707F3A9FB9B1}" dateTime="2024-06-11T14:38:17" maxSheetId="3" userName="user" r:id="rId87" minRId="482" maxRId="484">
    <sheetIdMap count="2">
      <sheetId val="1"/>
      <sheetId val="2"/>
    </sheetIdMap>
  </header>
  <header guid="{30D78E35-1AD2-4A00-836F-ED3772E3A4F4}" dateTime="2024-06-12T08:56:12" maxSheetId="3" userName="user" r:id="rId88" minRId="485" maxRId="491">
    <sheetIdMap count="2">
      <sheetId val="1"/>
      <sheetId val="2"/>
    </sheetIdMap>
  </header>
  <header guid="{CE800CEA-C754-4FF5-A4C4-C2488D1BE5B4}" dateTime="2024-06-12T08:59:09" maxSheetId="3" userName="user" r:id="rId89" minRId="492" maxRId="502">
    <sheetIdMap count="2">
      <sheetId val="1"/>
      <sheetId val="2"/>
    </sheetIdMap>
  </header>
  <header guid="{E9717CFF-429D-4F1C-B850-0BD4F6E93507}" dateTime="2024-06-12T09:06:22" maxSheetId="3" userName="user" r:id="rId90" minRId="503" maxRId="523">
    <sheetIdMap count="2">
      <sheetId val="1"/>
      <sheetId val="2"/>
    </sheetIdMap>
  </header>
  <header guid="{A49CC1D3-70B8-4AEB-AC45-64D163DF5CA3}" dateTime="2024-06-12T10:10:36" maxSheetId="3" userName="user" r:id="rId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4">
    <oc r="D11">
      <v>472.5</v>
    </oc>
    <nc r="D11">
      <v>480.5</v>
    </nc>
  </rcc>
  <rcc rId="464" sId="1" numFmtId="4">
    <oc r="D16">
      <v>7.1</v>
    </oc>
    <nc r="D16">
      <v>28.1</v>
    </nc>
  </rcc>
  <rcc rId="465" sId="1" numFmtId="4">
    <oc r="D20">
      <v>120</v>
    </oc>
    <nc r="D20">
      <v>143.19999999999999</v>
    </nc>
  </rcc>
  <rcc rId="466" sId="1" numFmtId="4">
    <oc r="D21">
      <v>29.8</v>
    </oc>
    <nc r="D21">
      <v>42.4</v>
    </nc>
  </rcc>
  <rcc rId="467" sId="1" numFmtId="4">
    <oc r="D25">
      <v>175.6</v>
    </oc>
    <nc r="D25">
      <v>175</v>
    </nc>
  </rcc>
  <rcc rId="468" sId="1" numFmtId="4">
    <nc r="D26">
      <v>1.2</v>
    </nc>
  </rcc>
  <rcc rId="469" sId="1" numFmtId="4">
    <oc r="D32">
      <v>157.6</v>
    </oc>
    <nc r="D32">
      <v>159.6</v>
    </nc>
  </rcc>
  <rcc rId="470" sId="1" numFmtId="4">
    <oc r="D38">
      <v>463.6</v>
    </oc>
    <nc r="D38">
      <v>458.7</v>
    </nc>
  </rcc>
  <rcc rId="471" sId="1" numFmtId="4">
    <oc r="D48">
      <v>54.8</v>
    </oc>
    <nc r="D48">
      <v>28.3</v>
    </nc>
  </rcc>
  <rcc rId="472" sId="1" numFmtId="4">
    <nc r="D53">
      <v>1.1000000000000001</v>
    </nc>
  </rcc>
  <rcc rId="473" sId="1" numFmtId="4">
    <oc r="D65">
      <v>890</v>
    </oc>
    <nc r="D65">
      <v>837.2</v>
    </nc>
  </rcc>
  <rcc rId="474" sId="1" numFmtId="4">
    <oc r="D74">
      <v>140</v>
    </oc>
    <nc r="D74">
      <v>100</v>
    </nc>
  </rcc>
  <rcc rId="475" sId="1" numFmtId="4">
    <nc r="D79">
      <v>20</v>
    </nc>
  </rcc>
  <rcc rId="476" sId="1" numFmtId="4">
    <nc r="D80">
      <v>47.5</v>
    </nc>
  </rcc>
  <rcc rId="477" sId="1" numFmtId="4">
    <oc r="D84">
      <v>462.8</v>
    </oc>
    <nc r="D84">
      <v>442.8</v>
    </nc>
  </rcc>
  <rcc rId="478" sId="1" numFmtId="4">
    <nc r="D130">
      <v>6.7</v>
    </nc>
  </rcc>
  <rcc rId="479" sId="1" numFmtId="4">
    <oc r="D137">
      <v>15</v>
    </oc>
    <nc r="D137">
      <v>0</v>
    </nc>
  </rcc>
  <rcc rId="480" sId="1" numFmtId="4">
    <oc r="D15">
      <v>212.9</v>
    </oc>
    <nc r="D15">
      <v>212.8</v>
    </nc>
  </rcc>
  <rcc rId="481" sId="1" numFmtId="4">
    <oc r="D140">
      <v>2275.6999999999998</v>
    </oc>
    <nc r="D140">
      <v>2750.1</v>
    </nc>
  </rcc>
  <rcv guid="{5766C048-6005-4F58-B96E-87E8013A150E}" action="delete"/>
  <rcv guid="{5766C048-6005-4F58-B96E-87E8013A150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C154">
      <f>+D37+D10</f>
    </oc>
    <nc r="C154">
      <f>+D37+D10+D64</f>
    </nc>
  </rcc>
  <rcc rId="461" sId="1">
    <oc r="D154">
      <f>+E37+E10</f>
    </oc>
    <nc r="D154">
      <f>+E37+E10+E64</f>
    </nc>
  </rcc>
  <rcc rId="462" sId="1">
    <oc r="E154">
      <f>+F37+F10</f>
    </oc>
    <nc r="E154">
      <f>+F37+F10+F64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>
    <oc r="C150">
      <f>+D15+D20+D25+D30+D36+D42+D52+D69+D74+D95+D100+D105+D115+D128+D90+D110+D122+D134+D47+D84</f>
    </oc>
    <nc r="C150">
      <f>+D15+D20+D25+D30+D36+D42+D52+D69+D74+D95+D100+D105+D115+D128+D90+D110+D122+D134+D47+D84+D79+D63+D57+D9</f>
    </nc>
  </rcc>
  <rcc rId="483" sId="1">
    <oc r="C152">
      <f>+D11+D16+D21+D32+D38+D58+D65+D96+D137+D43+D48</f>
    </oc>
    <nc r="C152">
      <f>+D11+D16+D21+D32+D38+D58+D65+D96+D137+D43+D48+D118+D111+D106+D101+D91+D85+D80+D75+D70+D53+D26</f>
    </nc>
  </rcc>
  <rcc rId="484" sId="1">
    <oc r="C148">
      <f>+C150+C151+C152+C153+C154</f>
    </oc>
    <nc r="C148">
      <f>+C150+C151+C152+C153+C154+C155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>
    <oc r="E140">
      <f>+E138-D138</f>
    </oc>
    <nc r="E140" t="inlineStr">
      <is>
        <r>
          <t xml:space="preserve">828,5 </t>
        </r>
        <r>
          <rPr>
            <strike/>
            <sz val="10"/>
            <color theme="1"/>
            <rFont val="Times New Roman"/>
            <family val="1"/>
            <charset val="186"/>
          </rPr>
          <t>811,9</t>
        </r>
      </is>
    </nc>
  </rcc>
  <rcc rId="486" sId="1" numFmtId="4">
    <oc r="D140">
      <v>2750.1</v>
    </oc>
    <nc r="D140" t="inlineStr">
      <is>
        <r>
          <t xml:space="preserve">2750,1 </t>
        </r>
        <r>
          <rPr>
            <strike/>
            <sz val="10"/>
            <color theme="1"/>
            <rFont val="Times New Roman"/>
            <family val="1"/>
            <charset val="186"/>
          </rPr>
          <t>2275,7</t>
        </r>
      </is>
    </nc>
  </rcc>
  <rcc rId="487" sId="1">
    <oc r="D138">
      <f>+D120+D113+D108+D103+D132+D126+D98+D93+D88+D82+D77+D72+D67+D61+D50+D45+D40+D28+D23+D18+D13+D7+D34+D55</f>
    </oc>
    <nc r="D138" t="inlineStr">
      <is>
        <r>
          <t xml:space="preserve">7566,6 </t>
        </r>
        <r>
          <rPr>
            <strike/>
            <sz val="10"/>
            <color theme="1"/>
            <rFont val="Times New Roman"/>
            <family val="1"/>
            <charset val="186"/>
          </rPr>
          <t>7583,2</t>
        </r>
      </is>
    </nc>
  </rcc>
  <rcc rId="488" sId="1">
    <oc r="C148">
      <f>+C150+C151+C152+C153+C154+C155</f>
    </oc>
    <nc r="C148" t="inlineStr">
      <is>
        <r>
          <t xml:space="preserve">7566,6 </t>
        </r>
        <r>
          <rPr>
            <strike/>
            <sz val="9"/>
            <color theme="1"/>
            <rFont val="Times New Roman"/>
            <family val="1"/>
            <charset val="186"/>
          </rPr>
          <t>7583,2</t>
        </r>
      </is>
    </nc>
  </rcc>
  <rcc rId="489" sId="1">
    <oc r="C150">
      <f>+D15+D20+D25+D30+D36+D42+D52+D69+D74+D95+D100+D105+D115+D128+D90+D110+D122+D134+D47+D84+D79+D63+D57+D9</f>
    </oc>
    <nc r="C150" t="inlineStr">
      <is>
        <r>
          <rPr>
            <b/>
            <sz val="9"/>
            <color theme="1"/>
            <rFont val="Times New Roman"/>
            <family val="1"/>
            <charset val="186"/>
          </rPr>
          <t>2326,1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2343,6</t>
        </r>
      </is>
    </nc>
  </rcc>
  <rcc rId="490" sId="1">
    <oc r="C152">
      <f>+D11+D16+D21+D32+D38+D58+D65+D96+D137+D43+D48+D118+D111+D106+D101+D91+D85+D80+D75+D70+D53+D26</f>
    </oc>
    <nc r="C152" t="inlineStr">
      <is>
        <r>
          <rPr>
            <b/>
            <sz val="9"/>
            <color theme="1"/>
            <rFont val="Times New Roman"/>
            <family val="1"/>
            <charset val="186"/>
          </rPr>
          <t>2105,</t>
        </r>
        <r>
          <rPr>
            <sz val="9"/>
            <color theme="1"/>
            <rFont val="Times New Roman"/>
            <family val="1"/>
            <charset val="186"/>
          </rPr>
          <t xml:space="preserve">3 </t>
        </r>
        <r>
          <rPr>
            <strike/>
            <sz val="9"/>
            <color theme="1"/>
            <rFont val="Times New Roman"/>
            <family val="1"/>
            <charset val="186"/>
          </rPr>
          <t>2111,1</t>
        </r>
      </is>
    </nc>
  </rcc>
  <rcc rId="491" sId="1">
    <oc r="C155">
      <f>+D136+D130+D124+D117</f>
    </oc>
    <nc r="C155" t="inlineStr">
      <is>
        <r>
          <rPr>
            <b/>
            <sz val="9"/>
            <color theme="1"/>
            <rFont val="Times New Roman"/>
            <family val="1"/>
            <charset val="186"/>
          </rPr>
          <t>6,7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0,0</t>
        </r>
      </is>
    </nc>
  </rcc>
  <rfmt sheetId="1" sqref="C148:C155">
    <dxf>
      <alignment horizontal="right" readingOrder="0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>
    <oc r="D7">
      <f>SUM(D9:D11)</f>
    </oc>
    <nc r="D7" t="inlineStr">
      <is>
        <r>
          <t xml:space="preserve">1797,6 </t>
        </r>
        <r>
          <rPr>
            <strike/>
            <sz val="10"/>
            <color theme="1"/>
            <rFont val="Times New Roman"/>
            <family val="1"/>
            <charset val="186"/>
          </rPr>
          <t>1789,6</t>
        </r>
      </is>
    </nc>
  </rcc>
  <rcc rId="493" sId="1" numFmtId="4">
    <oc r="D11">
      <v>480.5</v>
    </oc>
    <nc r="D11" t="inlineStr">
      <is>
        <r>
          <t xml:space="preserve">480,5 </t>
        </r>
        <r>
          <rPr>
            <strike/>
            <sz val="10"/>
            <rFont val="Times New Roman"/>
            <family val="1"/>
            <charset val="186"/>
          </rPr>
          <t>472,5</t>
        </r>
      </is>
    </nc>
  </rcc>
  <rcc rId="494" sId="1">
    <oc r="D13">
      <f>SUM(D15:D16)</f>
    </oc>
    <nc r="D13" t="inlineStr">
      <is>
        <r>
          <t xml:space="preserve">240,9 </t>
        </r>
        <r>
          <rPr>
            <strike/>
            <sz val="10"/>
            <color theme="1"/>
            <rFont val="Times New Roman"/>
            <family val="1"/>
            <charset val="186"/>
          </rPr>
          <t>220,0</t>
        </r>
      </is>
    </nc>
  </rcc>
  <rcc rId="495" sId="1" numFmtId="4">
    <oc r="D15">
      <v>212.8</v>
    </oc>
    <nc r="D15" t="inlineStr">
      <is>
        <r>
          <t>212,8</t>
        </r>
        <r>
          <rPr>
            <strike/>
            <sz val="10"/>
            <rFont val="Times New Roman"/>
            <family val="1"/>
            <charset val="186"/>
          </rPr>
          <t xml:space="preserve"> 212,9</t>
        </r>
      </is>
    </nc>
  </rcc>
  <rcc rId="496" sId="1" numFmtId="4">
    <oc r="D16">
      <v>28.1</v>
    </oc>
    <nc r="D16" t="inlineStr">
      <is>
        <r>
          <t xml:space="preserve">28,1 </t>
        </r>
        <r>
          <rPr>
            <strike/>
            <sz val="10"/>
            <rFont val="Times New Roman"/>
            <family val="1"/>
            <charset val="186"/>
          </rPr>
          <t>7,1</t>
        </r>
      </is>
    </nc>
  </rcc>
  <rcc rId="497" sId="1">
    <oc r="D18">
      <f>SUM(D20:D21)</f>
    </oc>
    <nc r="D18" t="inlineStr">
      <is>
        <r>
          <t xml:space="preserve">185,6 </t>
        </r>
        <r>
          <rPr>
            <strike/>
            <sz val="10"/>
            <color theme="1"/>
            <rFont val="Times New Roman"/>
            <family val="1"/>
            <charset val="186"/>
          </rPr>
          <t>149,8</t>
        </r>
      </is>
    </nc>
  </rcc>
  <rcc rId="498" sId="1" numFmtId="4">
    <oc r="D20">
      <v>143.19999999999999</v>
    </oc>
    <nc r="D20" t="inlineStr">
      <is>
        <r>
          <t xml:space="preserve">143,2 </t>
        </r>
        <r>
          <rPr>
            <strike/>
            <sz val="10"/>
            <rFont val="Times New Roman"/>
            <family val="1"/>
            <charset val="186"/>
          </rPr>
          <t>120,0</t>
        </r>
      </is>
    </nc>
  </rcc>
  <rcc rId="499" sId="1" numFmtId="4">
    <oc r="D21">
      <v>42.4</v>
    </oc>
    <nc r="D21" t="inlineStr">
      <is>
        <r>
          <t xml:space="preserve">42,4 </t>
        </r>
        <r>
          <rPr>
            <strike/>
            <sz val="10"/>
            <rFont val="Times New Roman"/>
            <family val="1"/>
            <charset val="186"/>
          </rPr>
          <t>29,8</t>
        </r>
      </is>
    </nc>
  </rcc>
  <rcc rId="500" sId="1">
    <oc r="D23">
      <f>SUM(D25:D26)</f>
    </oc>
    <nc r="D23" t="inlineStr">
      <is>
        <r>
          <t xml:space="preserve">176,2 </t>
        </r>
        <r>
          <rPr>
            <strike/>
            <sz val="10"/>
            <color theme="1"/>
            <rFont val="Times New Roman"/>
            <family val="1"/>
            <charset val="186"/>
          </rPr>
          <t>175,6</t>
        </r>
      </is>
    </nc>
  </rcc>
  <rcc rId="501" sId="1" numFmtId="4">
    <oc r="D25">
      <v>175</v>
    </oc>
    <nc r="D25" t="inlineStr">
      <is>
        <r>
          <t xml:space="preserve">175,0 </t>
        </r>
        <r>
          <rPr>
            <strike/>
            <sz val="10"/>
            <rFont val="Times New Roman"/>
            <family val="1"/>
            <charset val="186"/>
          </rPr>
          <t>175,6</t>
        </r>
      </is>
    </nc>
  </rcc>
  <rcc rId="502" sId="1" numFmtId="4">
    <oc r="D26">
      <v>1.2</v>
    </oc>
    <nc r="D26" t="inlineStr">
      <is>
        <r>
          <t>1,2</t>
        </r>
        <r>
          <rPr>
            <strike/>
            <sz val="10"/>
            <rFont val="Times New Roman"/>
            <family val="1"/>
            <charset val="186"/>
          </rPr>
          <t xml:space="preserve"> 0,0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3" sId="1">
    <oc r="D28">
      <f>SUM(D30:D32)</f>
    </oc>
    <nc r="D28" t="inlineStr">
      <is>
        <r>
          <t xml:space="preserve">232,9 </t>
        </r>
        <r>
          <rPr>
            <strike/>
            <sz val="10"/>
            <color theme="1"/>
            <rFont val="Times New Roman"/>
            <family val="1"/>
            <charset val="186"/>
          </rPr>
          <t>230,9</t>
        </r>
      </is>
    </nc>
  </rcc>
  <rcc rId="504" sId="1" numFmtId="4">
    <oc r="D32">
      <v>159.6</v>
    </oc>
    <nc r="D32" t="inlineStr">
      <is>
        <r>
          <t>159,6</t>
        </r>
        <r>
          <rPr>
            <strike/>
            <sz val="10"/>
            <rFont val="Times New Roman"/>
            <family val="1"/>
            <charset val="186"/>
          </rPr>
          <t xml:space="preserve"> 175,6</t>
        </r>
      </is>
    </nc>
  </rcc>
  <rcc rId="505" sId="1">
    <oc r="D34">
      <f>SUM(D36:D38)</f>
    </oc>
    <nc r="D34" t="inlineStr">
      <is>
        <r>
          <t xml:space="preserve">765,1 </t>
        </r>
        <r>
          <rPr>
            <strike/>
            <sz val="10"/>
            <color theme="1"/>
            <rFont val="Times New Roman"/>
            <family val="1"/>
            <charset val="186"/>
          </rPr>
          <t>770,0</t>
        </r>
      </is>
    </nc>
  </rcc>
  <rcc rId="506" sId="1" numFmtId="4">
    <oc r="D38">
      <v>458.7</v>
    </oc>
    <nc r="D38" t="inlineStr">
      <is>
        <r>
          <t xml:space="preserve">458,7 </t>
        </r>
        <r>
          <rPr>
            <strike/>
            <sz val="10"/>
            <rFont val="Times New Roman"/>
            <family val="1"/>
            <charset val="186"/>
          </rPr>
          <t>463,6</t>
        </r>
      </is>
    </nc>
  </rcc>
  <rcc rId="507" sId="1">
    <oc r="D45">
      <f>SUM(D47:D48)</f>
    </oc>
    <nc r="D45" t="inlineStr">
      <is>
        <r>
          <t xml:space="preserve">208,3 </t>
        </r>
        <r>
          <rPr>
            <strike/>
            <sz val="10"/>
            <color theme="1"/>
            <rFont val="Times New Roman"/>
            <family val="1"/>
            <charset val="186"/>
          </rPr>
          <t>234,8</t>
        </r>
      </is>
    </nc>
  </rcc>
  <rcc rId="508" sId="1" numFmtId="4">
    <oc r="D48">
      <v>28.3</v>
    </oc>
    <nc r="D48" t="inlineStr">
      <is>
        <r>
          <t>28,3</t>
        </r>
        <r>
          <rPr>
            <strike/>
            <sz val="10"/>
            <rFont val="Times New Roman"/>
            <family val="1"/>
            <charset val="186"/>
          </rPr>
          <t xml:space="preserve"> 54,8</t>
        </r>
      </is>
    </nc>
  </rcc>
  <rcc rId="509" sId="1">
    <oc r="D50">
      <f>SUM(D52:D53)</f>
    </oc>
    <nc r="D50" t="inlineStr">
      <is>
        <r>
          <t xml:space="preserve">27,1 </t>
        </r>
        <r>
          <rPr>
            <strike/>
            <sz val="10"/>
            <color theme="1"/>
            <rFont val="Times New Roman"/>
            <family val="1"/>
            <charset val="186"/>
          </rPr>
          <t>26,0</t>
        </r>
      </is>
    </nc>
  </rcc>
  <rcc rId="510" sId="1" numFmtId="4">
    <oc r="D53">
      <v>1.1000000000000001</v>
    </oc>
    <nc r="D53" t="inlineStr">
      <is>
        <r>
          <t xml:space="preserve">1,1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511" sId="1">
    <oc r="D61">
      <f>SUM(D63:D65)</f>
    </oc>
    <nc r="D61" t="inlineStr">
      <is>
        <r>
          <t xml:space="preserve">2154,3 </t>
        </r>
        <r>
          <rPr>
            <strike/>
            <sz val="10"/>
            <color theme="1"/>
            <rFont val="Times New Roman"/>
            <family val="1"/>
            <charset val="186"/>
          </rPr>
          <t>2207,1</t>
        </r>
      </is>
    </nc>
  </rcc>
  <rcc rId="512" sId="1" numFmtId="4">
    <oc r="D65">
      <v>837.2</v>
    </oc>
    <nc r="D65" t="inlineStr">
      <is>
        <r>
          <t xml:space="preserve">837,2 </t>
        </r>
        <r>
          <rPr>
            <strike/>
            <sz val="10"/>
            <rFont val="Times New Roman"/>
            <family val="1"/>
            <charset val="186"/>
          </rPr>
          <t>890,0</t>
        </r>
      </is>
    </nc>
  </rcc>
  <rcc rId="513" sId="1">
    <oc r="D72">
      <f>SUM(D74:D75)</f>
    </oc>
    <nc r="D72" t="inlineStr">
      <is>
        <r>
          <t xml:space="preserve">100,0 </t>
        </r>
        <r>
          <rPr>
            <strike/>
            <sz val="10"/>
            <color theme="1"/>
            <rFont val="Times New Roman"/>
            <family val="1"/>
            <charset val="186"/>
          </rPr>
          <t>140,0</t>
        </r>
      </is>
    </nc>
  </rcc>
  <rcc rId="514" sId="1" numFmtId="4">
    <oc r="D74">
      <v>100</v>
    </oc>
    <nc r="D74" t="inlineStr">
      <is>
        <r>
          <t xml:space="preserve">100,0 </t>
        </r>
        <r>
          <rPr>
            <strike/>
            <sz val="10"/>
            <rFont val="Times New Roman"/>
            <family val="1"/>
            <charset val="186"/>
          </rPr>
          <t>140,0</t>
        </r>
      </is>
    </nc>
  </rcc>
  <rfmt sheetId="1" sqref="D77:D80" start="0" length="2147483647">
    <dxf>
      <font>
        <color rgb="FFFF0000"/>
      </font>
    </dxf>
  </rfmt>
  <rcc rId="515" sId="1">
    <oc r="D77">
      <f>SUM(D79:D80)</f>
    </oc>
    <nc r="D77" t="inlineStr">
      <is>
        <r>
          <t xml:space="preserve">67,5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516" sId="1" numFmtId="4">
    <oc r="D79">
      <v>20</v>
    </oc>
    <nc r="D79" t="inlineStr">
      <is>
        <r>
          <t xml:space="preserve">20,0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517" sId="1" numFmtId="4">
    <oc r="D80">
      <v>47.5</v>
    </oc>
    <nc r="D80" t="inlineStr">
      <is>
        <r>
          <t xml:space="preserve">47,5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518" sId="1">
    <oc r="D82">
      <f>SUM(D84:D86)</f>
    </oc>
    <nc r="D82" t="inlineStr">
      <is>
        <r>
          <t>905,6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925,6</t>
        </r>
      </is>
    </nc>
  </rcc>
  <rcc rId="519" sId="1" numFmtId="4">
    <oc r="D84">
      <v>442.8</v>
    </oc>
    <nc r="D84" t="inlineStr">
      <is>
        <r>
          <t xml:space="preserve">442,8 </t>
        </r>
        <r>
          <rPr>
            <strike/>
            <sz val="10"/>
            <rFont val="Times New Roman"/>
            <family val="1"/>
            <charset val="186"/>
          </rPr>
          <t>462,8</t>
        </r>
      </is>
    </nc>
  </rcc>
  <rcc rId="520" sId="1">
    <oc r="D126">
      <f>SUM(D128:D130)</f>
    </oc>
    <nc r="D126" t="inlineStr">
      <is>
        <r>
          <t xml:space="preserve">44,7 </t>
        </r>
        <r>
          <rPr>
            <strike/>
            <sz val="10"/>
            <color theme="1"/>
            <rFont val="Times New Roman"/>
            <family val="1"/>
            <charset val="186"/>
          </rPr>
          <t>38,0</t>
        </r>
      </is>
    </nc>
  </rcc>
  <rcc rId="521" sId="1" numFmtId="4">
    <oc r="D130">
      <v>6.7</v>
    </oc>
    <nc r="D130" t="inlineStr">
      <is>
        <r>
          <t>6,7</t>
        </r>
        <r>
          <rPr>
            <strike/>
            <sz val="10"/>
            <rFont val="Times New Roman"/>
            <family val="1"/>
            <charset val="186"/>
          </rPr>
          <t xml:space="preserve"> 0,0</t>
        </r>
      </is>
    </nc>
  </rcc>
  <rcc rId="522" sId="1" numFmtId="4">
    <oc r="D132">
      <f>SUM(D134:D137)</f>
    </oc>
    <nc r="D132" t="inlineStr">
      <is>
        <r>
          <t xml:space="preserve">0,0 </t>
        </r>
        <r>
          <rPr>
            <strike/>
            <sz val="10"/>
            <color theme="1"/>
            <rFont val="Times New Roman"/>
            <family val="1"/>
            <charset val="186"/>
          </rPr>
          <t>15,0</t>
        </r>
      </is>
    </nc>
  </rcc>
  <rcc rId="523" sId="1">
    <oc r="D137">
      <v>0</v>
    </oc>
    <nc r="D137" t="inlineStr">
      <is>
        <r>
          <t xml:space="preserve">0,0 </t>
        </r>
        <r>
          <rPr>
            <strike/>
            <sz val="10"/>
            <rFont val="Times New Roman"/>
            <family val="1"/>
            <charset val="186"/>
          </rPr>
          <t>15,0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77:D80" start="0" length="2147483647">
    <dxf>
      <font>
        <color auto="1"/>
      </font>
    </dxf>
  </rfmt>
  <rcv guid="{5766C048-6005-4F58-B96E-87E8013A150E}" action="delete"/>
  <rcv guid="{5766C048-6005-4F58-B96E-87E8013A1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8CB8F520-C564-4693-885F-14846D63C8BE}" name="user" id="-882775681" dateTime="2024-06-05T11:17:52"/>
  <userInfo guid="{AAE126B4-53DF-49DB-8AB8-707F3A9FB9B1}" name="user" id="-882822750" dateTime="2024-06-11T14:28:19"/>
  <userInfo guid="{E9717CFF-429D-4F1C-B850-0BD4F6E93507}" name="user" id="-882807233" dateTime="2024-06-12T08:53:28"/>
  <userInfo guid="{A49CC1D3-70B8-4AEB-AC45-64D163DF5CA3}" name="user" id="-882782219" dateTime="2024-06-12T10:10:02"/>
  <userInfo guid="{A49CC1D3-70B8-4AEB-AC45-64D163DF5CA3}" name="user" id="-882772167" dateTime="2024-06-12T10:47:4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5"/>
  <sheetViews>
    <sheetView tabSelected="1" zoomScaleNormal="100" workbookViewId="0">
      <selection activeCell="E82" sqref="E8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9" t="s">
        <v>21</v>
      </c>
      <c r="C2" s="69"/>
      <c r="D2" s="69"/>
      <c r="E2" s="69"/>
      <c r="F2" s="69"/>
      <c r="G2" s="69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 t="s">
        <v>109</v>
      </c>
      <c r="E7" s="25">
        <f t="shared" ref="E7:F7" si="0">SUM(E9:E11)</f>
        <v>1791.5</v>
      </c>
      <c r="F7" s="25">
        <f t="shared" si="0"/>
        <v>1801.5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>
        <v>1317.1</v>
      </c>
      <c r="E10" s="6">
        <v>1322.1</v>
      </c>
      <c r="F10" s="6">
        <v>1327.1</v>
      </c>
      <c r="G10" s="31"/>
    </row>
    <row r="11" spans="2:10" ht="16.5" customHeight="1" x14ac:dyDescent="0.2">
      <c r="B11" s="37"/>
      <c r="C11" s="14" t="s">
        <v>10</v>
      </c>
      <c r="D11" s="6" t="s">
        <v>110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 t="s">
        <v>111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 t="s">
        <v>112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 t="s">
        <v>113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 t="s">
        <v>114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70"/>
      <c r="C19" s="14" t="s">
        <v>4</v>
      </c>
      <c r="D19" s="6"/>
      <c r="E19" s="6"/>
      <c r="F19" s="6"/>
      <c r="G19" s="33"/>
    </row>
    <row r="20" spans="2:7" ht="27.75" customHeight="1" x14ac:dyDescent="0.2">
      <c r="B20" s="70"/>
      <c r="C20" s="14" t="s">
        <v>11</v>
      </c>
      <c r="D20" s="6" t="s">
        <v>115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70"/>
      <c r="C21" s="14" t="s">
        <v>10</v>
      </c>
      <c r="D21" s="6" t="s">
        <v>116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 t="s">
        <v>117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70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70"/>
      <c r="C25" s="14" t="s">
        <v>11</v>
      </c>
      <c r="D25" s="6" t="s">
        <v>118</v>
      </c>
      <c r="E25" s="42">
        <v>180.6</v>
      </c>
      <c r="F25" s="42">
        <v>182.5</v>
      </c>
      <c r="G25" s="34"/>
    </row>
    <row r="26" spans="2:7" ht="16.149999999999999" customHeight="1" x14ac:dyDescent="0.2">
      <c r="B26" s="70"/>
      <c r="C26" s="14" t="s">
        <v>10</v>
      </c>
      <c r="D26" s="42" t="s">
        <v>119</v>
      </c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 t="s">
        <v>120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70"/>
      <c r="C29" s="14" t="s">
        <v>4</v>
      </c>
      <c r="D29" s="6"/>
      <c r="E29" s="6"/>
      <c r="F29" s="6"/>
      <c r="G29" s="33"/>
    </row>
    <row r="30" spans="2:7" ht="31.9" customHeight="1" x14ac:dyDescent="0.2">
      <c r="B30" s="70"/>
      <c r="C30" s="14" t="s">
        <v>11</v>
      </c>
      <c r="D30" s="6">
        <v>41.8</v>
      </c>
      <c r="E30" s="42">
        <v>44.6</v>
      </c>
      <c r="F30" s="42">
        <v>45.1</v>
      </c>
      <c r="G30" s="34"/>
    </row>
    <row r="31" spans="2:7" ht="16.149999999999999" customHeight="1" x14ac:dyDescent="0.2">
      <c r="B31" s="70"/>
      <c r="C31" s="14" t="s">
        <v>18</v>
      </c>
      <c r="D31" s="6">
        <v>31.5</v>
      </c>
      <c r="E31" s="42">
        <v>27.2</v>
      </c>
      <c r="F31" s="42">
        <v>22.9</v>
      </c>
      <c r="G31" s="34"/>
    </row>
    <row r="32" spans="2:7" ht="16.149999999999999" customHeight="1" x14ac:dyDescent="0.2">
      <c r="B32" s="70"/>
      <c r="C32" s="14" t="s">
        <v>10</v>
      </c>
      <c r="D32" s="6" t="s">
        <v>121</v>
      </c>
      <c r="E32" s="42">
        <v>161.9</v>
      </c>
      <c r="F32" s="42">
        <v>163.6</v>
      </c>
      <c r="G32" s="34"/>
    </row>
    <row r="33" spans="2:7" ht="39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 t="s">
        <v>122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70"/>
      <c r="C35" s="14" t="s">
        <v>4</v>
      </c>
      <c r="D35" s="6"/>
      <c r="E35" s="6"/>
      <c r="F35" s="6"/>
      <c r="G35" s="33"/>
    </row>
    <row r="36" spans="2:7" ht="25.9" customHeight="1" x14ac:dyDescent="0.2">
      <c r="B36" s="70"/>
      <c r="C36" s="14" t="s">
        <v>11</v>
      </c>
      <c r="D36" s="6">
        <v>306.39999999999998</v>
      </c>
      <c r="E36" s="42">
        <v>609</v>
      </c>
      <c r="F36" s="42">
        <v>615.5</v>
      </c>
      <c r="G36" s="34"/>
    </row>
    <row r="37" spans="2:7" ht="16.149999999999999" customHeight="1" x14ac:dyDescent="0.2">
      <c r="B37" s="70"/>
      <c r="C37" s="14" t="s">
        <v>29</v>
      </c>
      <c r="D37" s="6"/>
      <c r="E37" s="42">
        <v>30</v>
      </c>
      <c r="F37" s="42">
        <v>25</v>
      </c>
      <c r="G37" s="34"/>
    </row>
    <row r="38" spans="2:7" ht="16.149999999999999" customHeight="1" x14ac:dyDescent="0.2">
      <c r="B38" s="70"/>
      <c r="C38" s="14" t="s">
        <v>10</v>
      </c>
      <c r="D38" s="6" t="s">
        <v>123</v>
      </c>
      <c r="E38" s="42">
        <v>144.19999999999999</v>
      </c>
      <c r="F38" s="42">
        <v>145.69999999999999</v>
      </c>
      <c r="G38" s="34"/>
    </row>
    <row r="39" spans="2:7" ht="29.4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70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70"/>
      <c r="C42" s="14" t="s">
        <v>11</v>
      </c>
      <c r="D42" s="6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70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 t="s">
        <v>124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70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70"/>
      <c r="C47" s="14" t="s">
        <v>11</v>
      </c>
      <c r="D47" s="6">
        <v>180</v>
      </c>
      <c r="E47" s="42">
        <v>186.7</v>
      </c>
      <c r="F47" s="42">
        <v>188.7</v>
      </c>
      <c r="G47" s="34"/>
    </row>
    <row r="48" spans="2:7" ht="16.149999999999999" customHeight="1" x14ac:dyDescent="0.2">
      <c r="B48" s="70"/>
      <c r="C48" s="14" t="s">
        <v>10</v>
      </c>
      <c r="D48" s="6" t="s">
        <v>125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 t="s">
        <v>126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6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 t="s">
        <v>127</v>
      </c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6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 t="s">
        <v>128</v>
      </c>
      <c r="E61" s="41">
        <f t="shared" ref="E61:F61" si="10">SUM(E63:E65)</f>
        <v>1522.1</v>
      </c>
      <c r="F61" s="41">
        <f t="shared" si="10"/>
        <v>1577.1</v>
      </c>
      <c r="G61" s="32"/>
    </row>
    <row r="62" spans="2:7" ht="16.149999999999999" customHeight="1" x14ac:dyDescent="0.2">
      <c r="B62" s="70"/>
      <c r="C62" s="14" t="s">
        <v>4</v>
      </c>
      <c r="D62" s="6"/>
      <c r="E62" s="6"/>
      <c r="F62" s="6"/>
      <c r="G62" s="33"/>
    </row>
    <row r="63" spans="2:7" ht="30.6" customHeight="1" x14ac:dyDescent="0.2">
      <c r="B63" s="70"/>
      <c r="C63" s="14" t="s">
        <v>11</v>
      </c>
      <c r="D63" s="42"/>
      <c r="E63" s="42"/>
      <c r="F63" s="42"/>
      <c r="G63" s="34"/>
    </row>
    <row r="64" spans="2:7" ht="16.149999999999999" customHeight="1" x14ac:dyDescent="0.2">
      <c r="B64" s="70"/>
      <c r="C64" s="14" t="s">
        <v>14</v>
      </c>
      <c r="D64" s="42">
        <v>1317.1</v>
      </c>
      <c r="E64" s="42">
        <v>1322.1</v>
      </c>
      <c r="F64" s="42">
        <v>1327.1</v>
      </c>
      <c r="G64" s="34"/>
    </row>
    <row r="65" spans="2:7" ht="16.149999999999999" customHeight="1" x14ac:dyDescent="0.2">
      <c r="B65" s="70"/>
      <c r="C65" s="14" t="s">
        <v>10</v>
      </c>
      <c r="D65" s="6" t="s">
        <v>129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215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70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70"/>
      <c r="C69" s="14" t="s">
        <v>11</v>
      </c>
      <c r="D69" s="6">
        <v>215</v>
      </c>
      <c r="E69" s="42">
        <v>223</v>
      </c>
      <c r="F69" s="42">
        <v>225.4</v>
      </c>
      <c r="G69" s="34"/>
    </row>
    <row r="70" spans="2:7" ht="16.149999999999999" customHeight="1" x14ac:dyDescent="0.2">
      <c r="B70" s="70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 t="s">
        <v>130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70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70"/>
      <c r="C74" s="14" t="s">
        <v>11</v>
      </c>
      <c r="D74" s="6" t="s">
        <v>131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70"/>
      <c r="C75" s="14" t="s">
        <v>10</v>
      </c>
      <c r="D75" s="42"/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73" t="s">
        <v>138</v>
      </c>
      <c r="E77" s="41">
        <f t="shared" ref="E77:F77" si="13">SUM(E79:E80)</f>
        <v>0</v>
      </c>
      <c r="F77" s="41">
        <f t="shared" si="13"/>
        <v>0</v>
      </c>
      <c r="G77" s="32"/>
    </row>
    <row r="78" spans="2:7" ht="15.75" customHeight="1" x14ac:dyDescent="0.2">
      <c r="B78" s="70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70"/>
      <c r="C79" s="14" t="s">
        <v>11</v>
      </c>
      <c r="D79" s="42" t="s">
        <v>139</v>
      </c>
      <c r="E79" s="42"/>
      <c r="F79" s="42"/>
      <c r="G79" s="34"/>
    </row>
    <row r="80" spans="2:7" ht="20.25" customHeight="1" x14ac:dyDescent="0.2">
      <c r="B80" s="70"/>
      <c r="C80" s="14" t="s">
        <v>10</v>
      </c>
      <c r="D80" s="42" t="s">
        <v>140</v>
      </c>
      <c r="E80" s="42"/>
      <c r="F80" s="42"/>
      <c r="G80" s="34"/>
    </row>
    <row r="81" spans="2:9" ht="31.9" customHeight="1" x14ac:dyDescent="0.2">
      <c r="B81" s="12" t="s">
        <v>44</v>
      </c>
      <c r="C81" s="13" t="s">
        <v>90</v>
      </c>
      <c r="D81" s="19"/>
      <c r="E81" s="19"/>
      <c r="F81" s="19"/>
      <c r="G81" s="29" t="s">
        <v>62</v>
      </c>
    </row>
    <row r="82" spans="2:9" ht="16.149999999999999" customHeight="1" x14ac:dyDescent="0.2">
      <c r="B82" s="15"/>
      <c r="C82" s="40" t="s">
        <v>3</v>
      </c>
      <c r="D82" s="41" t="s">
        <v>132</v>
      </c>
      <c r="E82" s="41">
        <f t="shared" ref="E82:F82" si="14">SUM(E84:E86)</f>
        <v>0</v>
      </c>
      <c r="F82" s="41">
        <f t="shared" si="14"/>
        <v>0</v>
      </c>
      <c r="G82" s="32"/>
    </row>
    <row r="83" spans="2:9" ht="16.149999999999999" customHeight="1" x14ac:dyDescent="0.2">
      <c r="B83" s="43"/>
      <c r="C83" s="14" t="s">
        <v>4</v>
      </c>
      <c r="D83" s="6"/>
      <c r="E83" s="6"/>
      <c r="F83" s="6"/>
      <c r="G83" s="33"/>
    </row>
    <row r="84" spans="2:9" ht="26.45" customHeight="1" x14ac:dyDescent="0.2">
      <c r="B84" s="44"/>
      <c r="C84" s="14" t="s">
        <v>11</v>
      </c>
      <c r="D84" s="6" t="s">
        <v>133</v>
      </c>
      <c r="E84" s="42"/>
      <c r="F84" s="42"/>
      <c r="G84" s="34"/>
    </row>
    <row r="85" spans="2:9" ht="16.5" customHeight="1" x14ac:dyDescent="0.2">
      <c r="B85" s="45"/>
      <c r="C85" s="14" t="s">
        <v>10</v>
      </c>
      <c r="D85" s="6"/>
      <c r="E85" s="42"/>
      <c r="F85" s="42"/>
      <c r="G85" s="34"/>
    </row>
    <row r="86" spans="2:9" ht="19.5" customHeight="1" x14ac:dyDescent="0.2">
      <c r="B86" s="45"/>
      <c r="C86" s="14" t="s">
        <v>73</v>
      </c>
      <c r="D86" s="6">
        <v>462.8</v>
      </c>
      <c r="E86" s="6"/>
      <c r="F86" s="6"/>
      <c r="G86" s="34"/>
    </row>
    <row r="87" spans="2:9" ht="42.75" customHeight="1" x14ac:dyDescent="0.2">
      <c r="B87" s="12" t="s">
        <v>45</v>
      </c>
      <c r="C87" s="13" t="s">
        <v>91</v>
      </c>
      <c r="D87" s="19"/>
      <c r="E87" s="19"/>
      <c r="F87" s="19"/>
      <c r="G87" s="29" t="s">
        <v>61</v>
      </c>
    </row>
    <row r="88" spans="2:9" ht="16.149999999999999" customHeight="1" x14ac:dyDescent="0.2">
      <c r="B88" s="15"/>
      <c r="C88" s="40" t="s">
        <v>3</v>
      </c>
      <c r="D88" s="41">
        <f>SUM(D90:D91)</f>
        <v>0.1</v>
      </c>
      <c r="E88" s="41">
        <f t="shared" ref="E88:F88" si="15">SUM(E90:E91)</f>
        <v>0</v>
      </c>
      <c r="F88" s="41">
        <f t="shared" si="15"/>
        <v>0</v>
      </c>
      <c r="G88" s="32"/>
    </row>
    <row r="89" spans="2:9" ht="16.149999999999999" customHeight="1" x14ac:dyDescent="0.2">
      <c r="B89" s="43"/>
      <c r="C89" s="14" t="s">
        <v>4</v>
      </c>
      <c r="D89" s="6"/>
      <c r="E89" s="6"/>
      <c r="F89" s="6"/>
      <c r="G89" s="33"/>
    </row>
    <row r="90" spans="2:9" ht="16.149999999999999" customHeight="1" x14ac:dyDescent="0.2">
      <c r="B90" s="44"/>
      <c r="C90" s="14" t="s">
        <v>11</v>
      </c>
      <c r="D90" s="6">
        <v>0.1</v>
      </c>
      <c r="E90" s="42"/>
      <c r="F90" s="42"/>
      <c r="G90" s="34"/>
    </row>
    <row r="91" spans="2:9" ht="21.75" customHeight="1" x14ac:dyDescent="0.2">
      <c r="B91" s="37"/>
      <c r="C91" s="14" t="s">
        <v>10</v>
      </c>
      <c r="D91" s="42"/>
      <c r="E91" s="42"/>
      <c r="F91" s="42"/>
      <c r="G91" s="34"/>
    </row>
    <row r="92" spans="2:9" ht="30" customHeight="1" x14ac:dyDescent="0.2">
      <c r="B92" s="12" t="s">
        <v>63</v>
      </c>
      <c r="C92" s="13" t="s">
        <v>92</v>
      </c>
      <c r="D92" s="19"/>
      <c r="E92" s="19"/>
      <c r="F92" s="19"/>
      <c r="G92" s="29" t="s">
        <v>62</v>
      </c>
      <c r="I92" s="26"/>
    </row>
    <row r="93" spans="2:9" ht="18.600000000000001" customHeight="1" x14ac:dyDescent="0.2">
      <c r="B93" s="15"/>
      <c r="C93" s="40" t="s">
        <v>3</v>
      </c>
      <c r="D93" s="41">
        <f>SUM(D95:D96)</f>
        <v>100</v>
      </c>
      <c r="E93" s="41">
        <f t="shared" ref="E93:F93" si="16">SUM(E95:E96)</f>
        <v>103.7</v>
      </c>
      <c r="F93" s="41">
        <f t="shared" si="16"/>
        <v>104.8</v>
      </c>
      <c r="G93" s="32"/>
      <c r="I93" s="26"/>
    </row>
    <row r="94" spans="2:9" ht="18.600000000000001" customHeight="1" x14ac:dyDescent="0.2">
      <c r="B94" s="43"/>
      <c r="C94" s="14" t="s">
        <v>4</v>
      </c>
      <c r="D94" s="6"/>
      <c r="E94" s="6"/>
      <c r="F94" s="6"/>
      <c r="G94" s="33"/>
      <c r="I94" s="26"/>
    </row>
    <row r="95" spans="2:9" ht="25.5" customHeight="1" x14ac:dyDescent="0.2">
      <c r="B95" s="44"/>
      <c r="C95" s="14" t="s">
        <v>11</v>
      </c>
      <c r="D95" s="6">
        <v>100</v>
      </c>
      <c r="E95" s="42">
        <v>103.7</v>
      </c>
      <c r="F95" s="42">
        <v>104.8</v>
      </c>
      <c r="G95" s="34"/>
      <c r="I95" s="26"/>
    </row>
    <row r="96" spans="2:9" ht="18.600000000000001" customHeight="1" x14ac:dyDescent="0.2">
      <c r="B96" s="37"/>
      <c r="C96" s="14" t="s">
        <v>10</v>
      </c>
      <c r="D96" s="42"/>
      <c r="E96" s="42"/>
      <c r="F96" s="42"/>
      <c r="G96" s="34"/>
      <c r="I96" s="26"/>
    </row>
    <row r="97" spans="2:7" ht="31.5" customHeight="1" x14ac:dyDescent="0.2">
      <c r="B97" s="12" t="s">
        <v>46</v>
      </c>
      <c r="C97" s="13" t="s">
        <v>93</v>
      </c>
      <c r="D97" s="19"/>
      <c r="E97" s="19"/>
      <c r="F97" s="19"/>
      <c r="G97" s="29" t="s">
        <v>61</v>
      </c>
    </row>
    <row r="98" spans="2:7" ht="16.5" customHeight="1" x14ac:dyDescent="0.2">
      <c r="B98" s="46"/>
      <c r="C98" s="40" t="s">
        <v>3</v>
      </c>
      <c r="D98" s="41">
        <f>SUM(D100:D101)</f>
        <v>50</v>
      </c>
      <c r="E98" s="41">
        <f t="shared" ref="E98:F98" si="17">SUM(E100:E101)</f>
        <v>51.9</v>
      </c>
      <c r="F98" s="41">
        <f t="shared" si="17"/>
        <v>52.5</v>
      </c>
      <c r="G98" s="32"/>
    </row>
    <row r="99" spans="2:7" ht="16.5" customHeight="1" x14ac:dyDescent="0.2">
      <c r="B99" s="47"/>
      <c r="C99" s="14" t="s">
        <v>4</v>
      </c>
      <c r="D99" s="6"/>
      <c r="E99" s="6"/>
      <c r="F99" s="6"/>
      <c r="G99" s="33"/>
    </row>
    <row r="100" spans="2:7" ht="16.5" customHeight="1" x14ac:dyDescent="0.2">
      <c r="B100" s="48"/>
      <c r="C100" s="14" t="s">
        <v>11</v>
      </c>
      <c r="D100" s="6">
        <v>50</v>
      </c>
      <c r="E100" s="42">
        <v>51.9</v>
      </c>
      <c r="F100" s="42">
        <v>52.5</v>
      </c>
      <c r="G100" s="34"/>
    </row>
    <row r="101" spans="2:7" ht="16.5" customHeight="1" x14ac:dyDescent="0.2">
      <c r="B101" s="49"/>
      <c r="C101" s="14" t="s">
        <v>10</v>
      </c>
      <c r="D101" s="42"/>
      <c r="E101" s="42"/>
      <c r="F101" s="42"/>
      <c r="G101" s="34"/>
    </row>
    <row r="102" spans="2:7" ht="34.15" customHeight="1" x14ac:dyDescent="0.2">
      <c r="B102" s="12" t="s">
        <v>47</v>
      </c>
      <c r="C102" s="13" t="s">
        <v>94</v>
      </c>
      <c r="D102" s="19"/>
      <c r="E102" s="19"/>
      <c r="F102" s="19"/>
      <c r="G102" s="29" t="s">
        <v>64</v>
      </c>
    </row>
    <row r="103" spans="2:7" ht="16.5" customHeight="1" x14ac:dyDescent="0.2">
      <c r="B103" s="46"/>
      <c r="C103" s="40" t="s">
        <v>3</v>
      </c>
      <c r="D103" s="41">
        <f>SUM(D105:D106)</f>
        <v>50</v>
      </c>
      <c r="E103" s="41">
        <f t="shared" ref="E103:F103" si="18">SUM(E105:E106)</f>
        <v>51.9</v>
      </c>
      <c r="F103" s="41">
        <f t="shared" si="18"/>
        <v>52.5</v>
      </c>
      <c r="G103" s="32"/>
    </row>
    <row r="104" spans="2:7" ht="16.5" customHeight="1" x14ac:dyDescent="0.2">
      <c r="B104" s="47"/>
      <c r="C104" s="14" t="s">
        <v>4</v>
      </c>
      <c r="D104" s="6"/>
      <c r="E104" s="6"/>
      <c r="F104" s="6"/>
      <c r="G104" s="33"/>
    </row>
    <row r="105" spans="2:7" ht="16.5" customHeight="1" x14ac:dyDescent="0.2">
      <c r="B105" s="48"/>
      <c r="C105" s="14" t="s">
        <v>11</v>
      </c>
      <c r="D105" s="6">
        <v>50</v>
      </c>
      <c r="E105" s="42">
        <v>51.9</v>
      </c>
      <c r="F105" s="42">
        <v>52.5</v>
      </c>
      <c r="G105" s="34"/>
    </row>
    <row r="106" spans="2:7" ht="16.5" customHeight="1" x14ac:dyDescent="0.2">
      <c r="B106" s="49"/>
      <c r="C106" s="14" t="s">
        <v>10</v>
      </c>
      <c r="D106" s="42"/>
      <c r="E106" s="42"/>
      <c r="F106" s="42"/>
      <c r="G106" s="34"/>
    </row>
    <row r="107" spans="2:7" ht="29.25" customHeight="1" x14ac:dyDescent="0.2">
      <c r="B107" s="12" t="s">
        <v>65</v>
      </c>
      <c r="C107" s="13" t="s">
        <v>95</v>
      </c>
      <c r="D107" s="19"/>
      <c r="E107" s="19"/>
      <c r="F107" s="19"/>
      <c r="G107" s="29" t="s">
        <v>66</v>
      </c>
    </row>
    <row r="108" spans="2:7" ht="16.5" customHeight="1" x14ac:dyDescent="0.2">
      <c r="B108" s="46"/>
      <c r="C108" s="40" t="s">
        <v>3</v>
      </c>
      <c r="D108" s="41">
        <f>SUM(D110:D111)</f>
        <v>0</v>
      </c>
      <c r="E108" s="41">
        <f t="shared" ref="E108:F108" si="19">SUM(E110:E111)</f>
        <v>3</v>
      </c>
      <c r="F108" s="41">
        <f t="shared" si="19"/>
        <v>5</v>
      </c>
      <c r="G108" s="32"/>
    </row>
    <row r="109" spans="2:7" ht="16.5" customHeight="1" x14ac:dyDescent="0.2">
      <c r="B109" s="47"/>
      <c r="C109" s="14" t="s">
        <v>4</v>
      </c>
      <c r="D109" s="6"/>
      <c r="E109" s="6"/>
      <c r="F109" s="6"/>
      <c r="G109" s="33"/>
    </row>
    <row r="110" spans="2:7" ht="16.5" customHeight="1" x14ac:dyDescent="0.2">
      <c r="B110" s="48"/>
      <c r="C110" s="14" t="s">
        <v>11</v>
      </c>
      <c r="D110" s="42"/>
      <c r="E110" s="42">
        <v>3</v>
      </c>
      <c r="F110" s="42">
        <v>5</v>
      </c>
      <c r="G110" s="34"/>
    </row>
    <row r="111" spans="2:7" ht="16.5" customHeight="1" x14ac:dyDescent="0.2">
      <c r="B111" s="49"/>
      <c r="C111" s="14" t="s">
        <v>10</v>
      </c>
      <c r="D111" s="42"/>
      <c r="E111" s="42"/>
      <c r="F111" s="42"/>
      <c r="G111" s="34"/>
    </row>
    <row r="112" spans="2:7" ht="43.9" customHeight="1" x14ac:dyDescent="0.2">
      <c r="B112" s="12" t="s">
        <v>67</v>
      </c>
      <c r="C112" s="13" t="s">
        <v>96</v>
      </c>
      <c r="D112" s="19"/>
      <c r="E112" s="19"/>
      <c r="F112" s="19"/>
      <c r="G112" s="29" t="s">
        <v>68</v>
      </c>
    </row>
    <row r="113" spans="2:7" ht="16.5" customHeight="1" x14ac:dyDescent="0.2">
      <c r="B113" s="46"/>
      <c r="C113" s="40" t="s">
        <v>3</v>
      </c>
      <c r="D113" s="41">
        <f>SUM(D115:D118)</f>
        <v>215</v>
      </c>
      <c r="E113" s="41">
        <f t="shared" ref="E113:F113" si="20">SUM(E115:E118)</f>
        <v>2400</v>
      </c>
      <c r="F113" s="41">
        <f t="shared" si="20"/>
        <v>4000</v>
      </c>
      <c r="G113" s="41"/>
    </row>
    <row r="114" spans="2:7" ht="16.5" customHeight="1" x14ac:dyDescent="0.2">
      <c r="B114" s="47"/>
      <c r="C114" s="14" t="s">
        <v>4</v>
      </c>
      <c r="D114" s="6"/>
      <c r="E114" s="6"/>
      <c r="F114" s="6"/>
      <c r="G114" s="33"/>
    </row>
    <row r="115" spans="2:7" ht="16.5" customHeight="1" x14ac:dyDescent="0.2">
      <c r="B115" s="48"/>
      <c r="C115" s="14" t="s">
        <v>11</v>
      </c>
      <c r="D115" s="6">
        <v>215</v>
      </c>
      <c r="E115" s="6">
        <v>1200</v>
      </c>
      <c r="F115" s="6">
        <v>2000</v>
      </c>
      <c r="G115" s="34"/>
    </row>
    <row r="116" spans="2:7" ht="16.5" customHeight="1" x14ac:dyDescent="0.2">
      <c r="B116" s="48"/>
      <c r="C116" s="14" t="s">
        <v>14</v>
      </c>
      <c r="D116" s="42"/>
      <c r="E116" s="42"/>
      <c r="F116" s="42"/>
      <c r="G116" s="34"/>
    </row>
    <row r="117" spans="2:7" ht="33" customHeight="1" x14ac:dyDescent="0.2">
      <c r="B117" s="48"/>
      <c r="C117" s="14" t="s">
        <v>15</v>
      </c>
      <c r="D117" s="42"/>
      <c r="E117" s="42">
        <v>1200</v>
      </c>
      <c r="F117" s="42">
        <v>2000</v>
      </c>
      <c r="G117" s="34"/>
    </row>
    <row r="118" spans="2:7" ht="16.5" customHeight="1" x14ac:dyDescent="0.2">
      <c r="B118" s="49"/>
      <c r="C118" s="14" t="s">
        <v>10</v>
      </c>
      <c r="D118" s="42"/>
      <c r="E118" s="42"/>
      <c r="F118" s="42"/>
      <c r="G118" s="34"/>
    </row>
    <row r="119" spans="2:7" ht="51" customHeight="1" x14ac:dyDescent="0.2">
      <c r="B119" s="12" t="s">
        <v>69</v>
      </c>
      <c r="C119" s="13" t="s">
        <v>97</v>
      </c>
      <c r="D119" s="19"/>
      <c r="E119" s="19"/>
      <c r="F119" s="19"/>
      <c r="G119" s="29" t="s">
        <v>56</v>
      </c>
    </row>
    <row r="120" spans="2:7" ht="18.75" customHeight="1" x14ac:dyDescent="0.2">
      <c r="B120" s="46"/>
      <c r="C120" s="40" t="s">
        <v>3</v>
      </c>
      <c r="D120" s="41"/>
      <c r="E120" s="25">
        <f>SUM(E122:E124)</f>
        <v>128.19999999999999</v>
      </c>
      <c r="F120" s="25">
        <f>SUM(F122:F124)</f>
        <v>460</v>
      </c>
      <c r="G120" s="32"/>
    </row>
    <row r="121" spans="2:7" ht="16.5" customHeight="1" x14ac:dyDescent="0.2">
      <c r="B121" s="47"/>
      <c r="C121" s="14" t="s">
        <v>4</v>
      </c>
      <c r="D121" s="6"/>
      <c r="E121" s="6"/>
      <c r="F121" s="6"/>
      <c r="G121" s="33"/>
    </row>
    <row r="122" spans="2:7" ht="30.6" customHeight="1" x14ac:dyDescent="0.2">
      <c r="B122" s="48"/>
      <c r="C122" s="14" t="s">
        <v>11</v>
      </c>
      <c r="D122" s="42"/>
      <c r="E122" s="42">
        <v>28.2</v>
      </c>
      <c r="F122" s="42">
        <v>60</v>
      </c>
      <c r="G122" s="34"/>
    </row>
    <row r="123" spans="2:7" ht="18" customHeight="1" x14ac:dyDescent="0.2">
      <c r="B123" s="48"/>
      <c r="C123" s="14" t="s">
        <v>14</v>
      </c>
      <c r="D123" s="42"/>
      <c r="E123" s="42"/>
      <c r="F123" s="42"/>
      <c r="G123" s="34"/>
    </row>
    <row r="124" spans="2:7" ht="30" customHeight="1" x14ac:dyDescent="0.2">
      <c r="B124" s="48"/>
      <c r="C124" s="50" t="s">
        <v>15</v>
      </c>
      <c r="D124" s="42"/>
      <c r="E124" s="42">
        <v>100</v>
      </c>
      <c r="F124" s="42">
        <v>400</v>
      </c>
      <c r="G124" s="34"/>
    </row>
    <row r="125" spans="2:7" ht="28.15" customHeight="1" x14ac:dyDescent="0.2">
      <c r="B125" s="12" t="s">
        <v>70</v>
      </c>
      <c r="C125" s="13" t="s">
        <v>98</v>
      </c>
      <c r="D125" s="19"/>
      <c r="E125" s="19"/>
      <c r="F125" s="19"/>
      <c r="G125" s="29" t="s">
        <v>71</v>
      </c>
    </row>
    <row r="126" spans="2:7" ht="19.5" customHeight="1" x14ac:dyDescent="0.2">
      <c r="B126" s="46"/>
      <c r="C126" s="40" t="s">
        <v>3</v>
      </c>
      <c r="D126" s="41" t="s">
        <v>134</v>
      </c>
      <c r="E126" s="41">
        <f>SUM(E128:E130)</f>
        <v>69</v>
      </c>
      <c r="F126" s="41">
        <f>SUM(F128:F130)</f>
        <v>30</v>
      </c>
      <c r="G126" s="41"/>
    </row>
    <row r="127" spans="2:7" ht="19.5" customHeight="1" x14ac:dyDescent="0.2">
      <c r="B127" s="47"/>
      <c r="C127" s="14" t="s">
        <v>4</v>
      </c>
      <c r="D127" s="6"/>
      <c r="E127" s="6"/>
      <c r="F127" s="6"/>
      <c r="G127" s="33"/>
    </row>
    <row r="128" spans="2:7" ht="29.45" customHeight="1" x14ac:dyDescent="0.2">
      <c r="B128" s="48"/>
      <c r="C128" s="14" t="s">
        <v>11</v>
      </c>
      <c r="D128" s="6">
        <v>38</v>
      </c>
      <c r="E128" s="6">
        <v>39</v>
      </c>
      <c r="F128" s="6"/>
      <c r="G128" s="34"/>
    </row>
    <row r="129" spans="2:8" ht="19.5" customHeight="1" x14ac:dyDescent="0.2">
      <c r="B129" s="48"/>
      <c r="C129" s="14" t="s">
        <v>14</v>
      </c>
      <c r="D129" s="42"/>
      <c r="E129" s="42"/>
      <c r="F129" s="42"/>
      <c r="G129" s="34"/>
    </row>
    <row r="130" spans="2:8" ht="27.6" customHeight="1" x14ac:dyDescent="0.2">
      <c r="B130" s="48"/>
      <c r="C130" s="50" t="s">
        <v>15</v>
      </c>
      <c r="D130" s="42" t="s">
        <v>135</v>
      </c>
      <c r="E130" s="42">
        <v>30</v>
      </c>
      <c r="F130" s="42">
        <v>30</v>
      </c>
      <c r="G130" s="34"/>
    </row>
    <row r="131" spans="2:8" ht="30.75" customHeight="1" x14ac:dyDescent="0.2">
      <c r="B131" s="12" t="s">
        <v>72</v>
      </c>
      <c r="C131" s="13" t="s">
        <v>99</v>
      </c>
      <c r="D131" s="19"/>
      <c r="E131" s="19"/>
      <c r="F131" s="19"/>
      <c r="G131" s="29" t="s">
        <v>71</v>
      </c>
    </row>
    <row r="132" spans="2:8" ht="19.5" customHeight="1" x14ac:dyDescent="0.2">
      <c r="B132" s="46"/>
      <c r="C132" s="40" t="s">
        <v>3</v>
      </c>
      <c r="D132" s="41" t="s">
        <v>136</v>
      </c>
      <c r="E132" s="41">
        <f t="shared" ref="E132:F132" si="21">SUM(E134:E137)</f>
        <v>15.6</v>
      </c>
      <c r="F132" s="41">
        <f t="shared" si="21"/>
        <v>15.8</v>
      </c>
      <c r="G132" s="32"/>
    </row>
    <row r="133" spans="2:8" ht="19.5" customHeight="1" x14ac:dyDescent="0.2">
      <c r="B133" s="47"/>
      <c r="C133" s="14" t="s">
        <v>4</v>
      </c>
      <c r="D133" s="6"/>
      <c r="E133" s="6"/>
      <c r="F133" s="6"/>
      <c r="G133" s="33"/>
    </row>
    <row r="134" spans="2:8" ht="27" customHeight="1" x14ac:dyDescent="0.2">
      <c r="B134" s="48"/>
      <c r="C134" s="14" t="s">
        <v>11</v>
      </c>
      <c r="D134" s="42"/>
      <c r="E134" s="42"/>
      <c r="F134" s="42"/>
      <c r="G134" s="34"/>
    </row>
    <row r="135" spans="2:8" ht="19.5" customHeight="1" x14ac:dyDescent="0.2">
      <c r="B135" s="48"/>
      <c r="C135" s="14" t="s">
        <v>14</v>
      </c>
      <c r="D135" s="42"/>
      <c r="E135" s="42"/>
      <c r="F135" s="42"/>
      <c r="G135" s="34"/>
    </row>
    <row r="136" spans="2:8" ht="27" customHeight="1" x14ac:dyDescent="0.2">
      <c r="B136" s="48"/>
      <c r="C136" s="50" t="s">
        <v>15</v>
      </c>
      <c r="D136" s="42"/>
      <c r="E136" s="42"/>
      <c r="F136" s="42"/>
      <c r="G136" s="34"/>
    </row>
    <row r="137" spans="2:8" ht="19.5" customHeight="1" x14ac:dyDescent="0.2">
      <c r="B137" s="49"/>
      <c r="C137" s="14" t="s">
        <v>10</v>
      </c>
      <c r="D137" s="6" t="s">
        <v>137</v>
      </c>
      <c r="E137" s="42">
        <v>15.6</v>
      </c>
      <c r="F137" s="42">
        <v>15.8</v>
      </c>
      <c r="G137" s="34"/>
    </row>
    <row r="138" spans="2:8" ht="30.6" customHeight="1" x14ac:dyDescent="0.2">
      <c r="B138" s="51"/>
      <c r="C138" s="52" t="s">
        <v>20</v>
      </c>
      <c r="D138" s="53" t="s">
        <v>104</v>
      </c>
      <c r="E138" s="53">
        <f>+E120+E113+E108+E103+E132+E126+E98+E93+E88+E82+E77+E72+E67+E61+E50+E45+E40+E28+E23+E18+E13+E7+E34+E55</f>
        <v>8395.0999999999985</v>
      </c>
      <c r="F138" s="53">
        <f>+F120+F113+F108+F103+F132+F126+F98+F93+F88+F82+F77+F72+F67+F61+F50+F45+F40+F28+F23+F18+F13+F7+F34+F55</f>
        <v>10400.6</v>
      </c>
      <c r="G138" s="53"/>
    </row>
    <row r="139" spans="2:8" ht="15.75" customHeight="1" x14ac:dyDescent="0.2">
      <c r="B139" s="17"/>
      <c r="C139" s="16" t="s">
        <v>5</v>
      </c>
      <c r="D139" s="5">
        <f>+D115</f>
        <v>215</v>
      </c>
      <c r="E139" s="5">
        <f>+E117+E115+E122+E124</f>
        <v>2528.1999999999998</v>
      </c>
      <c r="F139" s="5">
        <f>+F124+F122+F117+F115</f>
        <v>4460</v>
      </c>
      <c r="G139" s="36"/>
    </row>
    <row r="140" spans="2:8" ht="31.5" customHeight="1" x14ac:dyDescent="0.2">
      <c r="B140" s="17"/>
      <c r="C140" s="16" t="s">
        <v>6</v>
      </c>
      <c r="D140" s="5" t="s">
        <v>103</v>
      </c>
      <c r="E140" s="5" t="s">
        <v>102</v>
      </c>
      <c r="F140" s="5">
        <f>+F138-E138</f>
        <v>2005.5000000000018</v>
      </c>
      <c r="G140" s="36"/>
    </row>
    <row r="141" spans="2:8" x14ac:dyDescent="0.2">
      <c r="C141" s="4"/>
    </row>
    <row r="142" spans="2:8" ht="13.15" customHeight="1" x14ac:dyDescent="0.2">
      <c r="B142" s="71" t="s">
        <v>12</v>
      </c>
      <c r="C142" s="71"/>
      <c r="D142" s="71"/>
      <c r="E142" s="71"/>
      <c r="F142" s="71"/>
      <c r="G142" s="71"/>
      <c r="H142" s="18"/>
    </row>
    <row r="143" spans="2:8" ht="18" customHeight="1" x14ac:dyDescent="0.2">
      <c r="B143" s="71" t="s">
        <v>13</v>
      </c>
      <c r="C143" s="71"/>
      <c r="D143" s="71"/>
      <c r="E143" s="71"/>
      <c r="F143" s="71"/>
      <c r="G143" s="71"/>
      <c r="H143" s="18"/>
    </row>
    <row r="144" spans="2:8" x14ac:dyDescent="0.2">
      <c r="B144" s="72" t="s">
        <v>17</v>
      </c>
      <c r="C144" s="72"/>
      <c r="D144" s="72"/>
      <c r="E144" s="72"/>
      <c r="F144" s="72"/>
      <c r="G144" s="72"/>
    </row>
    <row r="145" spans="2:6" x14ac:dyDescent="0.2">
      <c r="B145" s="1" t="s">
        <v>16</v>
      </c>
    </row>
    <row r="147" spans="2:6" x14ac:dyDescent="0.2">
      <c r="B147" s="54" t="s">
        <v>100</v>
      </c>
      <c r="C147" s="55">
        <v>2024</v>
      </c>
      <c r="D147" s="55">
        <v>2025</v>
      </c>
      <c r="E147" s="55">
        <v>2026</v>
      </c>
    </row>
    <row r="148" spans="2:6" ht="36" x14ac:dyDescent="0.2">
      <c r="B148" s="56" t="s">
        <v>3</v>
      </c>
      <c r="C148" s="65" t="s">
        <v>105</v>
      </c>
      <c r="D148" s="57">
        <f>+D150+D151+D152+D153+D154+D155</f>
        <v>8395.0999999999985</v>
      </c>
      <c r="E148" s="57">
        <f>+E150+E151+E152+E153+E154+E155</f>
        <v>10400.599999999999</v>
      </c>
      <c r="F148" s="26"/>
    </row>
    <row r="149" spans="2:6" x14ac:dyDescent="0.2">
      <c r="B149" s="58" t="s">
        <v>4</v>
      </c>
      <c r="C149" s="66"/>
      <c r="D149" s="59"/>
      <c r="E149" s="59"/>
    </row>
    <row r="150" spans="2:6" ht="42.75" customHeight="1" x14ac:dyDescent="0.2">
      <c r="B150" s="60" t="s">
        <v>11</v>
      </c>
      <c r="C150" s="67" t="s">
        <v>106</v>
      </c>
      <c r="D150" s="61">
        <f>+E15+E20+E25+E30+E36+E42+E52+E69+E74+E95+E100+E105+E115+E128+E90+E110+E122+E134+E47+E57</f>
        <v>3348.5</v>
      </c>
      <c r="E150" s="61">
        <f>+F15+F20+F25+F30+F36+F42+F52+F69+F74+F95+F100+F105+F115+F128+F90+F110+F122+F134+F47+F57</f>
        <v>4194.6000000000004</v>
      </c>
      <c r="F150" s="26"/>
    </row>
    <row r="151" spans="2:6" ht="24" x14ac:dyDescent="0.2">
      <c r="B151" s="60" t="s">
        <v>101</v>
      </c>
      <c r="C151" s="68">
        <f>+D31</f>
        <v>31.5</v>
      </c>
      <c r="D151" s="61">
        <f>+E31</f>
        <v>27.2</v>
      </c>
      <c r="E151" s="61">
        <f>+F31</f>
        <v>22.9</v>
      </c>
    </row>
    <row r="152" spans="2:6" ht="18.75" customHeight="1" x14ac:dyDescent="0.2">
      <c r="B152" s="60" t="s">
        <v>10</v>
      </c>
      <c r="C152" s="68" t="s">
        <v>107</v>
      </c>
      <c r="D152" s="61">
        <f>+E11+E16+E21+E32+E38+E58+E65+E96+E137+E43+E48</f>
        <v>1015.1999999999999</v>
      </c>
      <c r="E152" s="61">
        <f>+F11+F16+F21+F32+F38+F58+F65+F96+F137+F43+F48</f>
        <v>1073.8999999999999</v>
      </c>
    </row>
    <row r="153" spans="2:6" x14ac:dyDescent="0.2">
      <c r="B153" s="60" t="s">
        <v>73</v>
      </c>
      <c r="C153" s="68">
        <f>+D86</f>
        <v>462.8</v>
      </c>
      <c r="D153" s="61">
        <f>+E86</f>
        <v>0</v>
      </c>
      <c r="E153" s="61">
        <f>+F86</f>
        <v>0</v>
      </c>
    </row>
    <row r="154" spans="2:6" ht="36" x14ac:dyDescent="0.2">
      <c r="B154" s="60" t="s">
        <v>14</v>
      </c>
      <c r="C154" s="68">
        <f>+D37+D10+D64</f>
        <v>2634.2</v>
      </c>
      <c r="D154" s="64">
        <f t="shared" ref="D154:E154" si="22">+E37+E10+E64</f>
        <v>2674.2</v>
      </c>
      <c r="E154" s="64">
        <f t="shared" si="22"/>
        <v>2679.2</v>
      </c>
    </row>
    <row r="155" spans="2:6" ht="39.75" customHeight="1" x14ac:dyDescent="0.2">
      <c r="B155" s="62" t="s">
        <v>15</v>
      </c>
      <c r="C155" s="67" t="s">
        <v>108</v>
      </c>
      <c r="D155" s="61">
        <f>+E136+E130+E124+E117</f>
        <v>1330</v>
      </c>
      <c r="E155" s="61">
        <f>+F136+F130+F124+F117</f>
        <v>2430</v>
      </c>
    </row>
  </sheetData>
  <customSheetViews>
    <customSheetView guid="{5766C048-6005-4F58-B96E-87E8013A150E}" fitToPage="1">
      <selection activeCell="E82" sqref="E8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</customSheetViews>
  <mergeCells count="14">
    <mergeCell ref="B2:G2"/>
    <mergeCell ref="B24:B26"/>
    <mergeCell ref="B29:B32"/>
    <mergeCell ref="B143:G143"/>
    <mergeCell ref="B144:G144"/>
    <mergeCell ref="B19:B21"/>
    <mergeCell ref="B142:G142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2024-02-10T11:52:25Z</cp:lastPrinted>
  <dcterms:created xsi:type="dcterms:W3CDTF">2023-07-11T10:34:54Z</dcterms:created>
  <dcterms:modified xsi:type="dcterms:W3CDTF">2024-06-12T07:10:36Z</dcterms:modified>
</cp:coreProperties>
</file>