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213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47" i="3" l="1"/>
  <c r="E448" i="3"/>
  <c r="D448" i="3"/>
  <c r="E41" i="3"/>
  <c r="E40" i="3"/>
  <c r="E426" i="3" l="1"/>
  <c r="E265" i="3"/>
  <c r="E264" i="3" s="1"/>
  <c r="D454" i="3" l="1"/>
  <c r="D431" i="3" l="1"/>
  <c r="D164" i="3" l="1"/>
  <c r="D163" i="3" s="1"/>
  <c r="E424" i="3" l="1"/>
  <c r="E422" i="3" s="1"/>
  <c r="E307" i="3"/>
  <c r="E306" i="3" s="1"/>
  <c r="E305" i="3" s="1"/>
  <c r="E247" i="3"/>
  <c r="E246" i="3" s="1"/>
  <c r="E245" i="3" s="1"/>
  <c r="D135" i="3"/>
  <c r="D134" i="3" s="1"/>
  <c r="E134" i="3"/>
  <c r="D80" i="3"/>
  <c r="D79" i="3" s="1"/>
  <c r="E26" i="3"/>
  <c r="D455" i="3"/>
  <c r="D453" i="3"/>
  <c r="D452" i="3"/>
  <c r="E450" i="3"/>
  <c r="D449" i="3"/>
  <c r="D447" i="3"/>
  <c r="D446" i="3" s="1"/>
  <c r="E446" i="3"/>
  <c r="E445" i="3"/>
  <c r="D445" i="3"/>
  <c r="D444" i="3"/>
  <c r="D442" i="3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/>
  <c r="D406" i="3"/>
  <c r="E405" i="3"/>
  <c r="E404" i="3" s="1"/>
  <c r="D405" i="3"/>
  <c r="D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D388" i="3"/>
  <c r="D387" i="3" s="1"/>
  <c r="D386" i="3" s="1"/>
  <c r="E387" i="3"/>
  <c r="E386" i="3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3" i="3"/>
  <c r="D259" i="3"/>
  <c r="D258" i="3" s="1"/>
  <c r="D257" i="3" s="1"/>
  <c r="E258" i="3"/>
  <c r="E257" i="3"/>
  <c r="D253" i="3"/>
  <c r="D252" i="3" s="1"/>
  <c r="D251" i="3" s="1"/>
  <c r="E252" i="3"/>
  <c r="E251" i="3" s="1"/>
  <c r="D247" i="3"/>
  <c r="D246" i="3" s="1"/>
  <c r="D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D217" i="3"/>
  <c r="D216" i="3" s="1"/>
  <c r="D215" i="3" s="1"/>
  <c r="E216" i="3"/>
  <c r="E215" i="3" s="1"/>
  <c r="E212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72" i="3"/>
  <c r="E171" i="3"/>
  <c r="D171" i="3"/>
  <c r="D167" i="3"/>
  <c r="D166" i="3" s="1"/>
  <c r="D158" i="3" s="1"/>
  <c r="E166" i="3"/>
  <c r="D160" i="3"/>
  <c r="E159" i="3"/>
  <c r="D159" i="3"/>
  <c r="D156" i="3"/>
  <c r="D155" i="3" s="1"/>
  <c r="E155" i="3"/>
  <c r="D151" i="3"/>
  <c r="D150" i="3" s="1"/>
  <c r="E150" i="3"/>
  <c r="E145" i="3" s="1"/>
  <c r="D147" i="3"/>
  <c r="D146" i="3" s="1"/>
  <c r="E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E121" i="3"/>
  <c r="D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/>
  <c r="D61" i="3" l="1"/>
  <c r="D145" i="3"/>
  <c r="D129" i="3"/>
  <c r="E158" i="3"/>
  <c r="E163" i="3"/>
  <c r="D87" i="3"/>
  <c r="D174" i="3"/>
  <c r="D441" i="3"/>
  <c r="D440" i="3" s="1"/>
  <c r="D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<sst xmlns="http://schemas.openxmlformats.org/spreadsheetml/2006/main" count="595" uniqueCount="141">
  <si>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</si>
  <si>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</si>
  <si>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</si>
  <si>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</si>
  <si>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</si>
  <si>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</si>
  <si>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</si>
  <si>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</si>
  <si>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</si>
  <si>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</si>
  <si>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</si>
  <si>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</si>
  <si>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</si>
  <si>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</si>
  <si>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</si>
  <si>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</si>
  <si>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</si>
  <si>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</si>
  <si>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</si>
  <si>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</si>
  <si>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</si>
  <si>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</si>
  <si>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</si>
  <si>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</si>
  <si>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</si>
  <si>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</si>
  <si>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</si>
  <si>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</si>
  <si>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</si>
  <si>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</si>
  <si>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</si>
  <si>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</si>
  <si>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</si>
  <si>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</si>
  <si>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</si>
  <si>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</si>
  <si>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</si>
  <si>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</si>
  <si>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</si>
  <si>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</si>
  <si>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</si>
  <si>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</si>
  <si>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</si>
  <si>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</si>
  <si>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</si>
  <si>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</si>
  <si>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</si>
  <si>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</si>
  <si>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</si>
  <si>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</si>
  <si>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</si>
  <si>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</si>
  <si>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</si>
  <si>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</si>
  <si>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</si>
  <si>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</si>
  <si>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</si>
  <si>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</si>
  <si>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</si>
  <si>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</si>
  <si>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</si>
  <si>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</si>
  <si>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</si>
  <si>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</si>
  <si>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</si>
  <si>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</si>
  <si>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</si>
  <si>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</si>
  <si>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</si>
  <si>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</si>
  <si>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</si>
  <si>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</si>
  <si>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</si>
  <si>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</si>
  <si>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</si>
  <si>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</si>
  <si>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</si>
  <si>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</si>
  <si>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</si>
  <si>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</si>
  <si>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</si>
  <si>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</si>
  <si>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</si>
  <si>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</si>
  <si>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</si>
  <si>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</si>
  <si>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</si>
  <si>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</si>
  <si>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</si>
  <si>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</si>
  <si>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</si>
  <si>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</si>
  <si>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</si>
  <si>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</si>
  <si>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</si>
  <si>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</si>
  <si>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</si>
  <si>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</si>
  <si>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</si>
  <si>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</si>
  <si>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</si>
  <si>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</si>
  <si>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</si>
  <si>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</si>
  <si>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</si>
  <si>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</si>
  <si>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</si>
  <si>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</si>
  <si>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</si>
  <si>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</si>
  <si>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</si>
  <si>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</si>
  <si>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</si>
  <si>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</si>
  <si>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</si>
  <si>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</si>
  <si>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</si>
  <si>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</si>
  <si>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</si>
  <si>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</si>
  <si>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</si>
  <si>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</si>
  <si>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</si>
  <si>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</si>
  <si>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</si>
  <si>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</si>
  <si>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</si>
  <si>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</si>
  <si>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</si>
  <si>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</si>
  <si>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</si>
  <si>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</si>
  <si>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</si>
  <si>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</si>
  <si>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</si>
  <si>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</si>
  <si>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</si>
  <si>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</si>
  <si>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</si>
  <si>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birželio 27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</si>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</sst>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2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3" xfId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right" vertical="center"/>
    </xf>
    <xf numFmtId="164" fontId="6" fillId="3" borderId="35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39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2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1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4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1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5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6" xfId="2" applyNumberFormat="1" applyFont="1" applyFill="1" applyBorder="1" applyAlignment="1" applyProtection="1">
      <alignment horizontal="center" vertical="center"/>
    </xf>
    <xf numFmtId="164" fontId="6" fillId="3" borderId="41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4" xfId="1" applyFont="1" applyFill="1" applyBorder="1" applyAlignment="1">
      <alignment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9" fillId="2" borderId="48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2" xfId="1" applyFont="1" applyFill="1" applyBorder="1" applyAlignment="1">
      <alignment vertical="center"/>
    </xf>
    <xf numFmtId="49" fontId="6" fillId="3" borderId="49" xfId="1" applyNumberFormat="1" applyFont="1" applyFill="1" applyBorder="1" applyAlignment="1">
      <alignment horizontal="center" vertical="center"/>
    </xf>
    <xf numFmtId="164" fontId="6" fillId="3" borderId="50" xfId="1" applyNumberFormat="1" applyFont="1" applyFill="1" applyBorder="1" applyAlignment="1">
      <alignment vertical="center"/>
    </xf>
    <xf numFmtId="164" fontId="10" fillId="4" borderId="33" xfId="0" applyNumberFormat="1" applyFont="1" applyFill="1" applyBorder="1" applyAlignment="1">
      <alignment vertical="center"/>
    </xf>
    <xf numFmtId="164" fontId="9" fillId="4" borderId="35" xfId="0" applyNumberFormat="1" applyFont="1" applyFill="1" applyBorder="1" applyAlignment="1">
      <alignment vertical="center"/>
    </xf>
    <xf numFmtId="164" fontId="9" fillId="2" borderId="37" xfId="0" applyNumberFormat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right" vertical="center"/>
    </xf>
    <xf numFmtId="0" fontId="8" fillId="2" borderId="50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5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1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4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164" fontId="8" fillId="2" borderId="17" xfId="1" applyNumberFormat="1" applyFont="1" applyFill="1" applyBorder="1" applyAlignment="1">
      <alignment vertical="center"/>
    </xf>
    <xf numFmtId="164" fontId="10" fillId="2" borderId="46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164" fontId="9" fillId="2" borderId="20" xfId="1" applyNumberFormat="1" applyFont="1" applyFill="1" applyBorder="1" applyAlignment="1">
      <alignment vertical="center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49" fontId="9" fillId="2" borderId="43" xfId="1" applyNumberFormat="1" applyFont="1" applyFill="1" applyBorder="1" applyAlignment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3" xfId="2" applyNumberFormat="1" applyFont="1" applyFill="1" applyBorder="1" applyAlignment="1" applyProtection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6" xfId="2" applyNumberFormat="1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6"/>
  <sheetViews>
    <sheetView tabSelected="1" workbookViewId="0">
      <selection activeCell="L17" sqref="L1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139</v>
      </c>
    </row>
    <row r="5" spans="1:5" ht="15.75" x14ac:dyDescent="0.25">
      <c r="C5" s="1" t="s">
        <v>2</v>
      </c>
    </row>
    <row r="8" spans="1:5" ht="32.25" customHeight="1" x14ac:dyDescent="0.25">
      <c r="A8" s="189" t="s">
        <v>3</v>
      </c>
      <c r="B8" s="189"/>
      <c r="C8" s="189"/>
      <c r="D8" s="189"/>
      <c r="E8" s="189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51" t="s">
        <v>140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190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191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191"/>
      <c r="B14" s="13" t="s">
        <v>13</v>
      </c>
      <c r="C14" s="184"/>
      <c r="D14" s="14">
        <f>SUM(D15:D15)</f>
        <v>0.2</v>
      </c>
      <c r="E14" s="15"/>
    </row>
    <row r="15" spans="1:5" x14ac:dyDescent="0.25">
      <c r="A15" s="191"/>
      <c r="B15" s="16" t="s">
        <v>14</v>
      </c>
      <c r="C15" s="192"/>
      <c r="D15" s="15">
        <v>0.2</v>
      </c>
      <c r="E15" s="3"/>
    </row>
    <row r="16" spans="1:5" s="20" customFormat="1" ht="17.25" customHeight="1" x14ac:dyDescent="0.25">
      <c r="A16" s="193" t="s">
        <v>15</v>
      </c>
      <c r="B16" s="17" t="s">
        <v>16</v>
      </c>
      <c r="C16" s="18"/>
      <c r="D16" s="19">
        <f>SUM(D40+D44+D35+D29+D26+D17+D22)</f>
        <v>4071.9</v>
      </c>
      <c r="E16" s="19">
        <f>SUM(E40+E44+E35+E29+E26+E17+E22)</f>
        <v>2.7</v>
      </c>
    </row>
    <row r="17" spans="1:5" s="20" customFormat="1" ht="15" customHeight="1" x14ac:dyDescent="0.25">
      <c r="A17" s="194"/>
      <c r="B17" s="9" t="s">
        <v>11</v>
      </c>
      <c r="C17" s="21" t="s">
        <v>12</v>
      </c>
      <c r="D17" s="22">
        <f>SUM(D18+D21)</f>
        <v>30.8</v>
      </c>
      <c r="E17" s="12">
        <f>SUM(E22)</f>
        <v>0</v>
      </c>
    </row>
    <row r="18" spans="1:5" s="20" customFormat="1" ht="15" customHeight="1" x14ac:dyDescent="0.25">
      <c r="A18" s="194"/>
      <c r="B18" s="13" t="s">
        <v>13</v>
      </c>
      <c r="C18" s="195"/>
      <c r="D18" s="14">
        <f>SUM(D19:D20)</f>
        <v>26.5</v>
      </c>
      <c r="E18" s="23"/>
    </row>
    <row r="19" spans="1:5" s="20" customFormat="1" ht="15" customHeight="1" x14ac:dyDescent="0.25">
      <c r="A19" s="194"/>
      <c r="B19" s="16" t="s">
        <v>14</v>
      </c>
      <c r="C19" s="196"/>
      <c r="D19" s="24">
        <v>26.5</v>
      </c>
      <c r="E19" s="25"/>
    </row>
    <row r="20" spans="1:5" s="20" customFormat="1" ht="15" customHeight="1" x14ac:dyDescent="0.25">
      <c r="A20" s="194"/>
      <c r="B20" s="16" t="s">
        <v>17</v>
      </c>
      <c r="C20" s="26"/>
      <c r="D20" s="27"/>
      <c r="E20" s="28"/>
    </row>
    <row r="21" spans="1:5" s="20" customFormat="1" ht="15" customHeight="1" x14ac:dyDescent="0.25">
      <c r="A21" s="194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194"/>
      <c r="B22" s="33" t="s">
        <v>19</v>
      </c>
      <c r="C22" s="34" t="s">
        <v>20</v>
      </c>
      <c r="D22" s="35">
        <f>SUM(D24+D23)</f>
        <v>200.1</v>
      </c>
      <c r="E22" s="12">
        <f>SUM(E27)</f>
        <v>0</v>
      </c>
    </row>
    <row r="23" spans="1:5" s="20" customFormat="1" x14ac:dyDescent="0.25">
      <c r="A23" s="194"/>
      <c r="B23" s="36" t="s">
        <v>21</v>
      </c>
      <c r="C23" s="197"/>
      <c r="D23" s="37">
        <v>0.1</v>
      </c>
      <c r="E23" s="12"/>
    </row>
    <row r="24" spans="1:5" s="20" customFormat="1" ht="15" customHeight="1" x14ac:dyDescent="0.25">
      <c r="A24" s="194"/>
      <c r="B24" s="13" t="s">
        <v>13</v>
      </c>
      <c r="C24" s="198"/>
      <c r="D24" s="38">
        <f>SUM(D25)</f>
        <v>200</v>
      </c>
      <c r="E24" s="14"/>
    </row>
    <row r="25" spans="1:5" s="20" customFormat="1" ht="15" customHeight="1" x14ac:dyDescent="0.25">
      <c r="A25" s="194"/>
      <c r="B25" s="16" t="s">
        <v>17</v>
      </c>
      <c r="C25" s="199"/>
      <c r="D25" s="39">
        <v>200</v>
      </c>
      <c r="E25" s="14"/>
    </row>
    <row r="26" spans="1:5" s="20" customFormat="1" ht="15" customHeight="1" x14ac:dyDescent="0.25">
      <c r="A26" s="194"/>
      <c r="B26" s="40" t="s">
        <v>22</v>
      </c>
      <c r="C26" s="34" t="s">
        <v>23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194"/>
      <c r="B27" s="36" t="s">
        <v>13</v>
      </c>
      <c r="C27" s="186"/>
      <c r="D27" s="14">
        <f>SUM(D28:D28)</f>
        <v>511.2</v>
      </c>
      <c r="E27" s="14"/>
    </row>
    <row r="28" spans="1:5" s="20" customFormat="1" ht="15" customHeight="1" x14ac:dyDescent="0.25">
      <c r="A28" s="194"/>
      <c r="B28" s="16" t="s">
        <v>17</v>
      </c>
      <c r="C28" s="200"/>
      <c r="D28" s="39">
        <v>511.2</v>
      </c>
      <c r="E28" s="41"/>
    </row>
    <row r="29" spans="1:5" s="20" customFormat="1" ht="27" x14ac:dyDescent="0.25">
      <c r="A29" s="194"/>
      <c r="B29" s="42" t="s">
        <v>24</v>
      </c>
      <c r="C29" s="10" t="s">
        <v>25</v>
      </c>
      <c r="D29" s="35">
        <f>SUM(D32+D30+D31)</f>
        <v>1545.3000000000002</v>
      </c>
      <c r="E29" s="12">
        <f t="shared" ref="E29" si="2">SUM(E32)</f>
        <v>0</v>
      </c>
    </row>
    <row r="30" spans="1:5" s="20" customFormat="1" x14ac:dyDescent="0.25">
      <c r="A30" s="194"/>
      <c r="B30" s="36" t="s">
        <v>26</v>
      </c>
      <c r="C30" s="201"/>
      <c r="D30" s="37">
        <v>43.9</v>
      </c>
      <c r="E30" s="43"/>
    </row>
    <row r="31" spans="1:5" s="20" customFormat="1" x14ac:dyDescent="0.25">
      <c r="A31" s="194"/>
      <c r="B31" s="13" t="s">
        <v>27</v>
      </c>
      <c r="C31" s="202"/>
      <c r="D31" s="37">
        <v>20.7</v>
      </c>
      <c r="E31" s="43"/>
    </row>
    <row r="32" spans="1:5" s="20" customFormat="1" ht="14.25" customHeight="1" x14ac:dyDescent="0.25">
      <c r="A32" s="194"/>
      <c r="B32" s="13" t="s">
        <v>13</v>
      </c>
      <c r="C32" s="202"/>
      <c r="D32" s="37">
        <f>SUM(D33:D34)</f>
        <v>1480.7</v>
      </c>
      <c r="E32" s="14"/>
    </row>
    <row r="33" spans="1:5" s="20" customFormat="1" ht="15" customHeight="1" x14ac:dyDescent="0.25">
      <c r="A33" s="194"/>
      <c r="B33" s="16" t="s">
        <v>14</v>
      </c>
      <c r="C33" s="202"/>
      <c r="D33" s="39">
        <v>27.5</v>
      </c>
      <c r="E33" s="14"/>
    </row>
    <row r="34" spans="1:5" s="45" customFormat="1" ht="15" customHeight="1" x14ac:dyDescent="0.25">
      <c r="A34" s="194"/>
      <c r="B34" s="44" t="s">
        <v>17</v>
      </c>
      <c r="C34" s="203"/>
      <c r="D34" s="39">
        <v>1453.2</v>
      </c>
      <c r="E34" s="41"/>
    </row>
    <row r="35" spans="1:5" s="20" customFormat="1" ht="15" customHeight="1" x14ac:dyDescent="0.25">
      <c r="A35" s="194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194"/>
      <c r="B36" s="36" t="s">
        <v>13</v>
      </c>
      <c r="C36" s="186"/>
      <c r="D36" s="37">
        <f>SUM(D37:D39)</f>
        <v>1120.3000000000002</v>
      </c>
      <c r="E36" s="14"/>
    </row>
    <row r="37" spans="1:5" s="20" customFormat="1" ht="15" customHeight="1" x14ac:dyDescent="0.25">
      <c r="A37" s="194"/>
      <c r="B37" s="16" t="s">
        <v>14</v>
      </c>
      <c r="C37" s="187"/>
      <c r="D37" s="39">
        <v>81.400000000000006</v>
      </c>
      <c r="E37" s="14"/>
    </row>
    <row r="38" spans="1:5" s="20" customFormat="1" ht="15" customHeight="1" x14ac:dyDescent="0.25">
      <c r="A38" s="194"/>
      <c r="B38" s="16" t="s">
        <v>17</v>
      </c>
      <c r="C38" s="187"/>
      <c r="D38" s="39">
        <v>1010</v>
      </c>
      <c r="E38" s="14"/>
    </row>
    <row r="39" spans="1:5" s="45" customFormat="1" ht="15" customHeight="1" x14ac:dyDescent="0.25">
      <c r="A39" s="194"/>
      <c r="B39" s="16" t="s">
        <v>30</v>
      </c>
      <c r="C39" s="187"/>
      <c r="D39" s="39">
        <v>28.9</v>
      </c>
      <c r="E39" s="41"/>
    </row>
    <row r="40" spans="1:5" s="20" customFormat="1" ht="15" customHeight="1" x14ac:dyDescent="0.25">
      <c r="A40" s="194"/>
      <c r="B40" s="46" t="s">
        <v>31</v>
      </c>
      <c r="C40" s="34" t="s">
        <v>32</v>
      </c>
      <c r="D40" s="175">
        <f>SUM(D43+D41)</f>
        <v>83.3</v>
      </c>
      <c r="E40" s="175">
        <f>SUM(E43+E41)</f>
        <v>2.7</v>
      </c>
    </row>
    <row r="41" spans="1:5" s="20" customFormat="1" ht="15" customHeight="1" x14ac:dyDescent="0.25">
      <c r="A41" s="194"/>
      <c r="B41" s="36" t="s">
        <v>13</v>
      </c>
      <c r="C41" s="197"/>
      <c r="D41" s="177">
        <f>SUM(D42)</f>
        <v>52.8</v>
      </c>
      <c r="E41" s="177">
        <f>SUM(E42)</f>
        <v>2.7</v>
      </c>
    </row>
    <row r="42" spans="1:5" s="20" customFormat="1" ht="15" customHeight="1" x14ac:dyDescent="0.25">
      <c r="A42" s="194"/>
      <c r="B42" s="16" t="s">
        <v>17</v>
      </c>
      <c r="C42" s="198"/>
      <c r="D42" s="176">
        <v>52.8</v>
      </c>
      <c r="E42" s="178">
        <v>2.7</v>
      </c>
    </row>
    <row r="43" spans="1:5" s="20" customFormat="1" ht="15" customHeight="1" x14ac:dyDescent="0.25">
      <c r="A43" s="194"/>
      <c r="B43" s="47" t="s">
        <v>33</v>
      </c>
      <c r="C43" s="199"/>
      <c r="D43" s="48">
        <v>30.5</v>
      </c>
      <c r="E43" s="49"/>
    </row>
    <row r="44" spans="1:5" s="20" customFormat="1" ht="15" customHeight="1" x14ac:dyDescent="0.25">
      <c r="A44" s="194"/>
      <c r="B44" s="42" t="s">
        <v>34</v>
      </c>
      <c r="C44" s="34" t="s">
        <v>35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194"/>
      <c r="B45" s="36" t="s">
        <v>13</v>
      </c>
      <c r="C45" s="179"/>
      <c r="D45" s="49">
        <f>SUM(D46:D48)</f>
        <v>121.19999999999999</v>
      </c>
      <c r="E45" s="49"/>
    </row>
    <row r="46" spans="1:5" s="20" customFormat="1" ht="15" customHeight="1" x14ac:dyDescent="0.25">
      <c r="A46" s="194"/>
      <c r="B46" s="16" t="s">
        <v>14</v>
      </c>
      <c r="C46" s="180"/>
      <c r="D46" s="39">
        <v>0.5</v>
      </c>
      <c r="E46" s="49"/>
    </row>
    <row r="47" spans="1:5" s="20" customFormat="1" ht="15" customHeight="1" x14ac:dyDescent="0.25">
      <c r="A47" s="194"/>
      <c r="B47" s="16" t="s">
        <v>17</v>
      </c>
      <c r="C47" s="180"/>
      <c r="D47" s="39">
        <v>54.9</v>
      </c>
      <c r="E47" s="49"/>
    </row>
    <row r="48" spans="1:5" s="20" customFormat="1" ht="15" customHeight="1" x14ac:dyDescent="0.25">
      <c r="A48" s="194"/>
      <c r="B48" s="16" t="s">
        <v>36</v>
      </c>
      <c r="C48" s="180"/>
      <c r="D48" s="39">
        <v>65.8</v>
      </c>
      <c r="E48" s="41"/>
    </row>
    <row r="49" spans="1:5" s="20" customFormat="1" ht="15" customHeight="1" x14ac:dyDescent="0.25">
      <c r="A49" s="194"/>
      <c r="B49" s="47" t="s">
        <v>33</v>
      </c>
      <c r="C49" s="181"/>
      <c r="D49" s="48">
        <v>459.7</v>
      </c>
      <c r="E49" s="50"/>
    </row>
    <row r="50" spans="1:5" s="20" customFormat="1" ht="18" customHeight="1" x14ac:dyDescent="0.25">
      <c r="A50" s="182" t="s">
        <v>37</v>
      </c>
      <c r="B50" s="51" t="s">
        <v>38</v>
      </c>
      <c r="C50" s="52"/>
      <c r="D50" s="53">
        <f>SUM(D54+D51+D58)</f>
        <v>32.1</v>
      </c>
      <c r="E50" s="53">
        <f>SUM(E54)</f>
        <v>0</v>
      </c>
    </row>
    <row r="51" spans="1:5" s="20" customFormat="1" ht="15" customHeight="1" x14ac:dyDescent="0.25">
      <c r="A51" s="183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183"/>
      <c r="B52" s="13" t="s">
        <v>13</v>
      </c>
      <c r="C52" s="184"/>
      <c r="D52" s="54">
        <f>SUM(D53:D53)</f>
        <v>0.8</v>
      </c>
      <c r="E52" s="15"/>
    </row>
    <row r="53" spans="1:5" s="20" customFormat="1" ht="15" customHeight="1" x14ac:dyDescent="0.25">
      <c r="A53" s="183"/>
      <c r="B53" s="16" t="s">
        <v>14</v>
      </c>
      <c r="C53" s="185"/>
      <c r="D53" s="15">
        <v>0.8</v>
      </c>
      <c r="E53" s="55"/>
    </row>
    <row r="54" spans="1:5" s="45" customFormat="1" ht="27" x14ac:dyDescent="0.25">
      <c r="A54" s="183"/>
      <c r="B54" s="33" t="s">
        <v>39</v>
      </c>
      <c r="C54" s="56" t="s">
        <v>25</v>
      </c>
      <c r="D54" s="35">
        <f>SUM(D57+D55)</f>
        <v>31.2</v>
      </c>
      <c r="E54" s="12">
        <f>SUM(E57)</f>
        <v>0</v>
      </c>
    </row>
    <row r="55" spans="1:5" s="45" customFormat="1" ht="15" customHeight="1" x14ac:dyDescent="0.25">
      <c r="A55" s="183"/>
      <c r="B55" s="36" t="s">
        <v>13</v>
      </c>
      <c r="C55" s="186"/>
      <c r="D55" s="14">
        <f>SUM(D56:D56)</f>
        <v>30.5</v>
      </c>
      <c r="E55" s="14"/>
    </row>
    <row r="56" spans="1:5" s="45" customFormat="1" ht="12.75" x14ac:dyDescent="0.25">
      <c r="A56" s="183"/>
      <c r="B56" s="16" t="s">
        <v>17</v>
      </c>
      <c r="C56" s="187"/>
      <c r="D56" s="39">
        <v>30.5</v>
      </c>
      <c r="E56" s="41"/>
    </row>
    <row r="57" spans="1:5" s="20" customFormat="1" ht="15" customHeight="1" x14ac:dyDescent="0.25">
      <c r="A57" s="183"/>
      <c r="B57" s="29" t="s">
        <v>18</v>
      </c>
      <c r="C57" s="30"/>
      <c r="D57" s="48">
        <v>0.7</v>
      </c>
      <c r="E57" s="49"/>
    </row>
    <row r="58" spans="1:5" s="20" customFormat="1" ht="15" customHeight="1" x14ac:dyDescent="0.25">
      <c r="A58" s="57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7"/>
      <c r="B59" s="13" t="s">
        <v>13</v>
      </c>
      <c r="C59" s="184"/>
      <c r="D59" s="54">
        <f>SUM(D60:D60)</f>
        <v>0.1</v>
      </c>
      <c r="E59" s="15"/>
    </row>
    <row r="60" spans="1:5" s="20" customFormat="1" ht="15" customHeight="1" x14ac:dyDescent="0.25">
      <c r="A60" s="57"/>
      <c r="B60" s="16" t="s">
        <v>14</v>
      </c>
      <c r="C60" s="185"/>
      <c r="D60" s="15">
        <v>0.1</v>
      </c>
      <c r="E60" s="55"/>
    </row>
    <row r="61" spans="1:5" s="20" customFormat="1" ht="18" customHeight="1" x14ac:dyDescent="0.25">
      <c r="A61" s="204" t="s">
        <v>40</v>
      </c>
      <c r="B61" s="58" t="s">
        <v>41</v>
      </c>
      <c r="C61" s="59"/>
      <c r="D61" s="53">
        <f>SUM(D66+D62+D71)</f>
        <v>24.9</v>
      </c>
      <c r="E61" s="53">
        <f>SUM(E66)</f>
        <v>0</v>
      </c>
    </row>
    <row r="62" spans="1:5" s="20" customFormat="1" ht="15" customHeight="1" x14ac:dyDescent="0.25">
      <c r="A62" s="205"/>
      <c r="B62" s="60" t="s">
        <v>11</v>
      </c>
      <c r="C62" s="10" t="s">
        <v>12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05"/>
      <c r="B63" s="61" t="s">
        <v>13</v>
      </c>
      <c r="C63" s="188"/>
      <c r="D63" s="38">
        <f>SUM(D64:D65)</f>
        <v>11.1</v>
      </c>
      <c r="E63" s="15"/>
    </row>
    <row r="64" spans="1:5" s="20" customFormat="1" ht="15" customHeight="1" x14ac:dyDescent="0.25">
      <c r="A64" s="205"/>
      <c r="B64" s="62" t="s">
        <v>14</v>
      </c>
      <c r="C64" s="188"/>
      <c r="D64" s="15">
        <v>1.1000000000000001</v>
      </c>
      <c r="E64" s="55"/>
    </row>
    <row r="65" spans="1:11" s="20" customFormat="1" ht="15" customHeight="1" x14ac:dyDescent="0.25">
      <c r="A65" s="205"/>
      <c r="B65" s="16" t="s">
        <v>17</v>
      </c>
      <c r="C65" s="188"/>
      <c r="D65" s="15">
        <v>10</v>
      </c>
      <c r="E65" s="55"/>
    </row>
    <row r="66" spans="1:11" s="20" customFormat="1" ht="27" x14ac:dyDescent="0.25">
      <c r="A66" s="205"/>
      <c r="B66" s="63" t="s">
        <v>39</v>
      </c>
      <c r="C66" s="64" t="s">
        <v>25</v>
      </c>
      <c r="D66" s="35">
        <f>SUM(D70+D67)</f>
        <v>13.7</v>
      </c>
      <c r="E66" s="12">
        <f>SUM(E70)</f>
        <v>0</v>
      </c>
    </row>
    <row r="67" spans="1:11" s="20" customFormat="1" x14ac:dyDescent="0.25">
      <c r="A67" s="205"/>
      <c r="B67" s="61" t="s">
        <v>13</v>
      </c>
      <c r="C67" s="21"/>
      <c r="D67" s="54">
        <f>SUM(D68:D69)</f>
        <v>9.1</v>
      </c>
      <c r="E67" s="14"/>
    </row>
    <row r="68" spans="1:11" s="20" customFormat="1" x14ac:dyDescent="0.25">
      <c r="A68" s="205"/>
      <c r="B68" s="62" t="s">
        <v>14</v>
      </c>
      <c r="C68" s="21"/>
      <c r="D68" s="39">
        <v>0.1</v>
      </c>
      <c r="E68" s="14"/>
    </row>
    <row r="69" spans="1:11" s="20" customFormat="1" x14ac:dyDescent="0.25">
      <c r="A69" s="205"/>
      <c r="B69" s="62" t="s">
        <v>17</v>
      </c>
      <c r="C69" s="21"/>
      <c r="D69" s="39">
        <v>9</v>
      </c>
      <c r="E69" s="14"/>
    </row>
    <row r="70" spans="1:11" s="20" customFormat="1" ht="15" customHeight="1" x14ac:dyDescent="0.25">
      <c r="A70" s="205"/>
      <c r="B70" s="65" t="s">
        <v>18</v>
      </c>
      <c r="C70" s="66"/>
      <c r="D70" s="67">
        <v>4.5999999999999996</v>
      </c>
      <c r="E70" s="49"/>
    </row>
    <row r="71" spans="1:11" s="20" customFormat="1" ht="15" customHeight="1" x14ac:dyDescent="0.25">
      <c r="A71" s="205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05"/>
      <c r="B72" s="13" t="s">
        <v>13</v>
      </c>
      <c r="C72" s="184"/>
      <c r="D72" s="54">
        <f>SUM(D73:D73)</f>
        <v>0.1</v>
      </c>
      <c r="E72" s="15"/>
    </row>
    <row r="73" spans="1:11" s="20" customFormat="1" ht="15" customHeight="1" x14ac:dyDescent="0.25">
      <c r="A73" s="206"/>
      <c r="B73" s="16" t="s">
        <v>14</v>
      </c>
      <c r="C73" s="185"/>
      <c r="D73" s="15">
        <v>0.1</v>
      </c>
      <c r="E73" s="55"/>
    </row>
    <row r="74" spans="1:11" s="20" customFormat="1" ht="18" customHeight="1" x14ac:dyDescent="0.25">
      <c r="A74" s="211" t="s">
        <v>42</v>
      </c>
      <c r="B74" s="68" t="s">
        <v>43</v>
      </c>
      <c r="C74" s="69"/>
      <c r="D74" s="53">
        <f>SUM(D79+D75+D83)</f>
        <v>27.9</v>
      </c>
      <c r="E74" s="53">
        <f>SUM(E79)</f>
        <v>0</v>
      </c>
      <c r="K74" s="70"/>
    </row>
    <row r="75" spans="1:11" s="20" customFormat="1" ht="15" customHeight="1" x14ac:dyDescent="0.25">
      <c r="A75" s="205"/>
      <c r="B75" s="60" t="s">
        <v>11</v>
      </c>
      <c r="C75" s="10" t="s">
        <v>12</v>
      </c>
      <c r="D75" s="11">
        <f t="shared" ref="D75:E75" si="9">SUM(D76)</f>
        <v>1.2</v>
      </c>
      <c r="E75" s="12">
        <f t="shared" si="9"/>
        <v>0</v>
      </c>
    </row>
    <row r="76" spans="1:11" s="20" customFormat="1" ht="15" customHeight="1" x14ac:dyDescent="0.25">
      <c r="A76" s="205"/>
      <c r="B76" s="61" t="s">
        <v>13</v>
      </c>
      <c r="C76" s="184"/>
      <c r="D76" s="54">
        <f>SUM(D77:D78)</f>
        <v>1.2</v>
      </c>
      <c r="E76" s="15"/>
    </row>
    <row r="77" spans="1:11" s="20" customFormat="1" ht="15" customHeight="1" x14ac:dyDescent="0.25">
      <c r="A77" s="205"/>
      <c r="B77" s="62" t="s">
        <v>14</v>
      </c>
      <c r="C77" s="192"/>
      <c r="D77" s="15">
        <v>1</v>
      </c>
      <c r="E77" s="3"/>
    </row>
    <row r="78" spans="1:11" s="20" customFormat="1" ht="15" customHeight="1" x14ac:dyDescent="0.25">
      <c r="A78" s="205"/>
      <c r="B78" s="62" t="s">
        <v>17</v>
      </c>
      <c r="C78" s="185"/>
      <c r="D78" s="15">
        <v>0.2</v>
      </c>
      <c r="E78" s="3"/>
    </row>
    <row r="79" spans="1:11" s="72" customFormat="1" ht="27" x14ac:dyDescent="0.25">
      <c r="A79" s="205"/>
      <c r="B79" s="63" t="s">
        <v>39</v>
      </c>
      <c r="C79" s="71" t="s">
        <v>25</v>
      </c>
      <c r="D79" s="35">
        <f>SUM(D82+D80)</f>
        <v>26.599999999999998</v>
      </c>
      <c r="E79" s="12">
        <f>SUM(E82)</f>
        <v>0</v>
      </c>
    </row>
    <row r="80" spans="1:11" s="72" customFormat="1" ht="15" customHeight="1" x14ac:dyDescent="0.25">
      <c r="A80" s="205"/>
      <c r="B80" s="61" t="s">
        <v>13</v>
      </c>
      <c r="C80" s="21"/>
      <c r="D80" s="14">
        <f>SUM(D81:D81)</f>
        <v>25.4</v>
      </c>
      <c r="E80" s="14"/>
    </row>
    <row r="81" spans="1:5" s="72" customFormat="1" ht="15" customHeight="1" x14ac:dyDescent="0.25">
      <c r="A81" s="205"/>
      <c r="B81" s="62" t="s">
        <v>17</v>
      </c>
      <c r="C81" s="73"/>
      <c r="D81" s="27">
        <v>25.4</v>
      </c>
      <c r="E81" s="37"/>
    </row>
    <row r="82" spans="1:5" s="20" customFormat="1" ht="15" customHeight="1" x14ac:dyDescent="0.25">
      <c r="A82" s="205"/>
      <c r="B82" s="65" t="s">
        <v>18</v>
      </c>
      <c r="C82" s="74"/>
      <c r="D82" s="75">
        <v>1.2</v>
      </c>
      <c r="E82" s="49"/>
    </row>
    <row r="83" spans="1:5" s="20" customFormat="1" ht="15" customHeight="1" x14ac:dyDescent="0.25">
      <c r="A83" s="76"/>
      <c r="B83" s="63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6"/>
      <c r="B84" s="61" t="s">
        <v>13</v>
      </c>
      <c r="C84" s="208"/>
      <c r="D84" s="38">
        <f>SUM(D85+D86)</f>
        <v>0.1</v>
      </c>
      <c r="E84" s="15"/>
    </row>
    <row r="85" spans="1:5" s="20" customFormat="1" ht="15" customHeight="1" x14ac:dyDescent="0.25">
      <c r="A85" s="76"/>
      <c r="B85" s="62" t="s">
        <v>14</v>
      </c>
      <c r="C85" s="209"/>
      <c r="D85" s="77">
        <v>0.1</v>
      </c>
      <c r="E85" s="55"/>
    </row>
    <row r="86" spans="1:5" s="20" customFormat="1" ht="15" customHeight="1" x14ac:dyDescent="0.25">
      <c r="A86" s="78"/>
      <c r="B86" s="62" t="s">
        <v>17</v>
      </c>
      <c r="C86" s="210"/>
      <c r="D86" s="79">
        <v>0</v>
      </c>
      <c r="E86" s="80"/>
    </row>
    <row r="87" spans="1:5" s="20" customFormat="1" ht="18" customHeight="1" x14ac:dyDescent="0.25">
      <c r="A87" s="207" t="s">
        <v>44</v>
      </c>
      <c r="B87" s="81" t="s">
        <v>45</v>
      </c>
      <c r="C87" s="82"/>
      <c r="D87" s="53">
        <f>SUM(D95+D88+D100+D92)</f>
        <v>51.3</v>
      </c>
      <c r="E87" s="53">
        <f>SUM(E95)</f>
        <v>0</v>
      </c>
    </row>
    <row r="88" spans="1:5" s="20" customFormat="1" ht="15" customHeight="1" x14ac:dyDescent="0.25">
      <c r="A88" s="183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183"/>
      <c r="B89" s="13" t="s">
        <v>13</v>
      </c>
      <c r="C89" s="184"/>
      <c r="D89" s="54">
        <f>SUM(D90:D91)</f>
        <v>1.4</v>
      </c>
      <c r="E89" s="15"/>
    </row>
    <row r="90" spans="1:5" s="20" customFormat="1" ht="15" customHeight="1" x14ac:dyDescent="0.25">
      <c r="A90" s="183"/>
      <c r="B90" s="16" t="s">
        <v>14</v>
      </c>
      <c r="C90" s="192"/>
      <c r="D90" s="15">
        <v>1.4</v>
      </c>
      <c r="E90" s="15"/>
    </row>
    <row r="91" spans="1:5" s="20" customFormat="1" ht="15" customHeight="1" x14ac:dyDescent="0.25">
      <c r="A91" s="183"/>
      <c r="B91" s="16" t="s">
        <v>17</v>
      </c>
      <c r="C91" s="185"/>
      <c r="D91" s="15">
        <v>0</v>
      </c>
      <c r="E91" s="55"/>
    </row>
    <row r="92" spans="1:5" s="20" customFormat="1" ht="15" customHeight="1" x14ac:dyDescent="0.25">
      <c r="A92" s="183"/>
      <c r="B92" s="9" t="s">
        <v>22</v>
      </c>
      <c r="C92" s="83" t="s">
        <v>23</v>
      </c>
      <c r="D92" s="84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183"/>
      <c r="B93" s="36" t="s">
        <v>13</v>
      </c>
      <c r="C93" s="186"/>
      <c r="D93" s="32">
        <f>SUM(D94:D94)</f>
        <v>2.2999999999999998</v>
      </c>
      <c r="E93" s="32"/>
    </row>
    <row r="94" spans="1:5" s="20" customFormat="1" ht="15" customHeight="1" x14ac:dyDescent="0.25">
      <c r="A94" s="183"/>
      <c r="B94" s="44" t="s">
        <v>17</v>
      </c>
      <c r="C94" s="200"/>
      <c r="D94" s="39">
        <v>2.2999999999999998</v>
      </c>
      <c r="E94" s="41"/>
    </row>
    <row r="95" spans="1:5" s="45" customFormat="1" ht="27" x14ac:dyDescent="0.25">
      <c r="A95" s="183"/>
      <c r="B95" s="46" t="s">
        <v>39</v>
      </c>
      <c r="C95" s="85" t="s">
        <v>25</v>
      </c>
      <c r="D95" s="35">
        <f>SUM(D99+D96)</f>
        <v>47.6</v>
      </c>
      <c r="E95" s="12">
        <f>SUM(E99)</f>
        <v>0</v>
      </c>
    </row>
    <row r="96" spans="1:5" s="45" customFormat="1" ht="15" customHeight="1" x14ac:dyDescent="0.25">
      <c r="A96" s="183"/>
      <c r="B96" s="13" t="s">
        <v>13</v>
      </c>
      <c r="C96" s="21"/>
      <c r="D96" s="54">
        <f>SUM(D97:D98)</f>
        <v>44.9</v>
      </c>
      <c r="E96" s="14"/>
    </row>
    <row r="97" spans="1:5" s="45" customFormat="1" ht="15" customHeight="1" x14ac:dyDescent="0.25">
      <c r="A97" s="183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183"/>
      <c r="B98" s="16" t="s">
        <v>17</v>
      </c>
      <c r="C98" s="73"/>
      <c r="D98" s="27">
        <v>44.8</v>
      </c>
      <c r="E98" s="37"/>
    </row>
    <row r="99" spans="1:5" s="20" customFormat="1" ht="15" customHeight="1" x14ac:dyDescent="0.25">
      <c r="A99" s="183"/>
      <c r="B99" s="29" t="s">
        <v>18</v>
      </c>
      <c r="C99" s="86"/>
      <c r="D99" s="75">
        <v>2.7</v>
      </c>
      <c r="E99" s="49"/>
    </row>
    <row r="100" spans="1:5" s="20" customFormat="1" ht="15" customHeight="1" x14ac:dyDescent="0.25">
      <c r="A100" s="57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7"/>
      <c r="B101" s="13" t="s">
        <v>13</v>
      </c>
      <c r="C101" s="184"/>
      <c r="D101" s="54">
        <v>0</v>
      </c>
      <c r="E101" s="15"/>
    </row>
    <row r="102" spans="1:5" s="20" customFormat="1" ht="15" customHeight="1" x14ac:dyDescent="0.25">
      <c r="A102" s="57"/>
      <c r="B102" s="16" t="s">
        <v>17</v>
      </c>
      <c r="C102" s="185"/>
      <c r="D102" s="15">
        <v>0</v>
      </c>
      <c r="E102" s="55"/>
    </row>
    <row r="103" spans="1:5" s="20" customFormat="1" ht="18" customHeight="1" x14ac:dyDescent="0.25">
      <c r="A103" s="207" t="s">
        <v>46</v>
      </c>
      <c r="B103" s="81" t="s">
        <v>47</v>
      </c>
      <c r="C103" s="87"/>
      <c r="D103" s="53">
        <f>SUM(D110+D104+D116+D107)</f>
        <v>46.4</v>
      </c>
      <c r="E103" s="53">
        <f>SUM(E110)</f>
        <v>0</v>
      </c>
    </row>
    <row r="104" spans="1:5" s="20" customFormat="1" ht="15" customHeight="1" x14ac:dyDescent="0.25">
      <c r="A104" s="183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183"/>
      <c r="B105" s="13" t="s">
        <v>13</v>
      </c>
      <c r="C105" s="184"/>
      <c r="D105" s="54">
        <f>SUM(D106:D106)</f>
        <v>0.9</v>
      </c>
      <c r="E105" s="15"/>
    </row>
    <row r="106" spans="1:5" s="20" customFormat="1" ht="15" customHeight="1" x14ac:dyDescent="0.25">
      <c r="A106" s="183"/>
      <c r="B106" s="16" t="s">
        <v>14</v>
      </c>
      <c r="C106" s="185"/>
      <c r="D106" s="15">
        <v>0.9</v>
      </c>
      <c r="E106" s="55"/>
    </row>
    <row r="107" spans="1:5" s="20" customFormat="1" ht="15" customHeight="1" x14ac:dyDescent="0.25">
      <c r="A107" s="183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183"/>
      <c r="B108" s="36" t="s">
        <v>13</v>
      </c>
      <c r="C108" s="186"/>
      <c r="D108" s="14">
        <f>SUM(D109:D109)</f>
        <v>2</v>
      </c>
      <c r="E108" s="14"/>
    </row>
    <row r="109" spans="1:5" s="20" customFormat="1" ht="15" customHeight="1" x14ac:dyDescent="0.25">
      <c r="A109" s="183"/>
      <c r="B109" s="16" t="s">
        <v>17</v>
      </c>
      <c r="C109" s="200"/>
      <c r="D109" s="39">
        <v>2</v>
      </c>
      <c r="E109" s="41"/>
    </row>
    <row r="110" spans="1:5" s="20" customFormat="1" ht="27" x14ac:dyDescent="0.25">
      <c r="A110" s="183"/>
      <c r="B110" s="46" t="s">
        <v>39</v>
      </c>
      <c r="C110" s="34" t="s">
        <v>25</v>
      </c>
      <c r="D110" s="35">
        <f>SUM(D113+D111)</f>
        <v>43.4</v>
      </c>
      <c r="E110" s="12">
        <f>SUM(E113)</f>
        <v>0</v>
      </c>
    </row>
    <row r="111" spans="1:5" s="20" customFormat="1" x14ac:dyDescent="0.25">
      <c r="A111" s="183"/>
      <c r="B111" s="13" t="s">
        <v>13</v>
      </c>
      <c r="C111" s="208"/>
      <c r="D111" s="54">
        <f>SUM(D112:D112)</f>
        <v>42.6</v>
      </c>
      <c r="E111" s="15"/>
    </row>
    <row r="112" spans="1:5" s="20" customFormat="1" x14ac:dyDescent="0.25">
      <c r="A112" s="183"/>
      <c r="B112" s="16" t="s">
        <v>17</v>
      </c>
      <c r="C112" s="209"/>
      <c r="D112" s="15">
        <v>42.6</v>
      </c>
      <c r="E112" s="55"/>
    </row>
    <row r="113" spans="1:5" s="20" customFormat="1" ht="15" customHeight="1" x14ac:dyDescent="0.25">
      <c r="A113" s="183"/>
      <c r="B113" s="29" t="s">
        <v>18</v>
      </c>
      <c r="C113" s="210"/>
      <c r="D113" s="48">
        <v>0.8</v>
      </c>
      <c r="E113" s="49"/>
    </row>
    <row r="114" spans="1:5" s="20" customFormat="1" ht="15" customHeight="1" x14ac:dyDescent="0.25">
      <c r="A114" s="57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7"/>
      <c r="B115" s="13" t="s">
        <v>13</v>
      </c>
      <c r="C115" s="184"/>
      <c r="D115" s="54">
        <f>SUM(D116:D116)</f>
        <v>0.1</v>
      </c>
      <c r="E115" s="15"/>
    </row>
    <row r="116" spans="1:5" s="20" customFormat="1" ht="15" customHeight="1" x14ac:dyDescent="0.25">
      <c r="A116" s="57"/>
      <c r="B116" s="16" t="s">
        <v>14</v>
      </c>
      <c r="C116" s="185"/>
      <c r="D116" s="15">
        <v>0.1</v>
      </c>
      <c r="E116" s="55"/>
    </row>
    <row r="117" spans="1:5" s="20" customFormat="1" ht="18" customHeight="1" x14ac:dyDescent="0.25">
      <c r="A117" s="207" t="s">
        <v>48</v>
      </c>
      <c r="B117" s="81" t="s">
        <v>49</v>
      </c>
      <c r="C117" s="69"/>
      <c r="D117" s="53">
        <f>SUM(D121+D118+D126)</f>
        <v>46.900000000000006</v>
      </c>
      <c r="E117" s="53">
        <f>SUM(E121)</f>
        <v>0</v>
      </c>
    </row>
    <row r="118" spans="1:5" s="20" customFormat="1" ht="15" customHeight="1" x14ac:dyDescent="0.25">
      <c r="A118" s="183"/>
      <c r="B118" s="9" t="s">
        <v>11</v>
      </c>
      <c r="C118" s="10" t="s">
        <v>12</v>
      </c>
      <c r="D118" s="11">
        <f t="shared" ref="D118" si="17">SUM(D119)</f>
        <v>0.7</v>
      </c>
      <c r="E118" s="12">
        <f>SUM(E122)</f>
        <v>0</v>
      </c>
    </row>
    <row r="119" spans="1:5" s="20" customFormat="1" ht="15" customHeight="1" x14ac:dyDescent="0.25">
      <c r="A119" s="183"/>
      <c r="B119" s="13" t="s">
        <v>13</v>
      </c>
      <c r="C119" s="184"/>
      <c r="D119" s="54">
        <f>SUM(D120:D120)</f>
        <v>0.7</v>
      </c>
      <c r="E119" s="15"/>
    </row>
    <row r="120" spans="1:5" s="20" customFormat="1" ht="15" customHeight="1" x14ac:dyDescent="0.25">
      <c r="A120" s="183"/>
      <c r="B120" s="16" t="s">
        <v>14</v>
      </c>
      <c r="C120" s="185"/>
      <c r="D120" s="15">
        <v>0.7</v>
      </c>
      <c r="E120" s="55"/>
    </row>
    <row r="121" spans="1:5" s="20" customFormat="1" ht="27" x14ac:dyDescent="0.25">
      <c r="A121" s="183"/>
      <c r="B121" s="46" t="s">
        <v>39</v>
      </c>
      <c r="C121" s="71" t="s">
        <v>25</v>
      </c>
      <c r="D121" s="35">
        <f>SUM(D125+D122)</f>
        <v>46.1</v>
      </c>
      <c r="E121" s="12">
        <f>SUM(E125)</f>
        <v>0</v>
      </c>
    </row>
    <row r="122" spans="1:5" s="20" customFormat="1" x14ac:dyDescent="0.25">
      <c r="A122" s="183"/>
      <c r="B122" s="13" t="s">
        <v>13</v>
      </c>
      <c r="C122" s="21"/>
      <c r="D122" s="54">
        <f>SUM(D123:D124)</f>
        <v>26</v>
      </c>
      <c r="E122" s="14"/>
    </row>
    <row r="123" spans="1:5" s="20" customFormat="1" x14ac:dyDescent="0.25">
      <c r="A123" s="183"/>
      <c r="B123" s="16" t="s">
        <v>14</v>
      </c>
      <c r="C123" s="21"/>
      <c r="D123" s="24">
        <v>1</v>
      </c>
      <c r="E123" s="14"/>
    </row>
    <row r="124" spans="1:5" s="20" customFormat="1" x14ac:dyDescent="0.25">
      <c r="A124" s="183"/>
      <c r="B124" s="16" t="s">
        <v>17</v>
      </c>
      <c r="C124" s="21"/>
      <c r="D124" s="24">
        <v>25</v>
      </c>
      <c r="E124" s="14"/>
    </row>
    <row r="125" spans="1:5" s="20" customFormat="1" ht="15" customHeight="1" x14ac:dyDescent="0.25">
      <c r="A125" s="183"/>
      <c r="B125" s="29" t="s">
        <v>18</v>
      </c>
      <c r="C125" s="88"/>
      <c r="D125" s="48">
        <v>20.100000000000001</v>
      </c>
      <c r="E125" s="49"/>
    </row>
    <row r="126" spans="1:5" s="20" customFormat="1" ht="15" customHeight="1" x14ac:dyDescent="0.25">
      <c r="A126" s="57"/>
      <c r="B126" s="46" t="s">
        <v>28</v>
      </c>
      <c r="C126" s="34" t="s">
        <v>29</v>
      </c>
      <c r="D126" s="35">
        <f t="shared" ref="D126:E126" si="18">SUM(D127)</f>
        <v>0.1</v>
      </c>
      <c r="E126" s="12">
        <f t="shared" si="18"/>
        <v>0</v>
      </c>
    </row>
    <row r="127" spans="1:5" s="20" customFormat="1" ht="15" customHeight="1" x14ac:dyDescent="0.25">
      <c r="A127" s="57"/>
      <c r="B127" s="13" t="s">
        <v>13</v>
      </c>
      <c r="C127" s="184"/>
      <c r="D127" s="54">
        <f>SUM(D128:D128)</f>
        <v>0.1</v>
      </c>
      <c r="E127" s="15"/>
    </row>
    <row r="128" spans="1:5" s="20" customFormat="1" ht="15" customHeight="1" x14ac:dyDescent="0.25">
      <c r="A128" s="57"/>
      <c r="B128" s="16" t="s">
        <v>14</v>
      </c>
      <c r="C128" s="185"/>
      <c r="D128" s="15">
        <v>0.1</v>
      </c>
      <c r="E128" s="55"/>
    </row>
    <row r="129" spans="1:5" s="20" customFormat="1" ht="18" customHeight="1" x14ac:dyDescent="0.25">
      <c r="A129" s="207" t="s">
        <v>50</v>
      </c>
      <c r="B129" s="81" t="s">
        <v>51</v>
      </c>
      <c r="C129" s="87"/>
      <c r="D129" s="53">
        <f>SUM(D137+D130+D142+D134)</f>
        <v>59.999999999999993</v>
      </c>
      <c r="E129" s="53">
        <f>SUM(E137)</f>
        <v>0</v>
      </c>
    </row>
    <row r="130" spans="1:5" s="20" customFormat="1" ht="15" customHeight="1" x14ac:dyDescent="0.25">
      <c r="A130" s="183"/>
      <c r="B130" s="9" t="s">
        <v>11</v>
      </c>
      <c r="C130" s="10" t="s">
        <v>12</v>
      </c>
      <c r="D130" s="11">
        <f t="shared" ref="D130:E130" si="19">SUM(D131)</f>
        <v>19.2</v>
      </c>
      <c r="E130" s="12">
        <f t="shared" si="19"/>
        <v>0</v>
      </c>
    </row>
    <row r="131" spans="1:5" s="20" customFormat="1" ht="15" customHeight="1" x14ac:dyDescent="0.25">
      <c r="A131" s="183"/>
      <c r="B131" s="13" t="s">
        <v>13</v>
      </c>
      <c r="C131" s="184"/>
      <c r="D131" s="54">
        <f>SUM(D132:D133)</f>
        <v>19.2</v>
      </c>
      <c r="E131" s="15"/>
    </row>
    <row r="132" spans="1:5" s="20" customFormat="1" ht="15" customHeight="1" x14ac:dyDescent="0.25">
      <c r="A132" s="183"/>
      <c r="B132" s="16" t="s">
        <v>14</v>
      </c>
      <c r="C132" s="192"/>
      <c r="D132" s="15">
        <v>1.2</v>
      </c>
      <c r="E132" s="3"/>
    </row>
    <row r="133" spans="1:5" s="20" customFormat="1" ht="15" customHeight="1" x14ac:dyDescent="0.25">
      <c r="A133" s="183"/>
      <c r="B133" s="16" t="s">
        <v>17</v>
      </c>
      <c r="C133" s="213"/>
      <c r="D133" s="15">
        <v>18</v>
      </c>
      <c r="E133" s="3"/>
    </row>
    <row r="134" spans="1:5" s="20" customFormat="1" ht="15" customHeight="1" x14ac:dyDescent="0.25">
      <c r="A134" s="183"/>
      <c r="B134" s="40" t="s">
        <v>22</v>
      </c>
      <c r="C134" s="34" t="s">
        <v>23</v>
      </c>
      <c r="D134" s="35">
        <f t="shared" ref="D134" si="20">SUM(D135)</f>
        <v>2</v>
      </c>
      <c r="E134" s="12">
        <f>SUM(E138)</f>
        <v>0</v>
      </c>
    </row>
    <row r="135" spans="1:5" s="20" customFormat="1" ht="15" customHeight="1" x14ac:dyDescent="0.25">
      <c r="A135" s="183"/>
      <c r="B135" s="36" t="s">
        <v>13</v>
      </c>
      <c r="C135" s="186"/>
      <c r="D135" s="14">
        <f>SUM(D136:D136)</f>
        <v>2</v>
      </c>
      <c r="E135" s="14"/>
    </row>
    <row r="136" spans="1:5" s="20" customFormat="1" ht="15" customHeight="1" x14ac:dyDescent="0.25">
      <c r="A136" s="183"/>
      <c r="B136" s="16" t="s">
        <v>17</v>
      </c>
      <c r="C136" s="200"/>
      <c r="D136" s="39">
        <v>2</v>
      </c>
      <c r="E136" s="41"/>
    </row>
    <row r="137" spans="1:5" s="20" customFormat="1" ht="27" x14ac:dyDescent="0.25">
      <c r="A137" s="183"/>
      <c r="B137" s="33" t="s">
        <v>39</v>
      </c>
      <c r="C137" s="64" t="s">
        <v>25</v>
      </c>
      <c r="D137" s="89">
        <f>SUM(D141+D138)</f>
        <v>38.699999999999996</v>
      </c>
      <c r="E137" s="90">
        <f>SUM(E141)</f>
        <v>0</v>
      </c>
    </row>
    <row r="138" spans="1:5" s="20" customFormat="1" x14ac:dyDescent="0.25">
      <c r="A138" s="183"/>
      <c r="B138" s="13" t="s">
        <v>13</v>
      </c>
      <c r="C138" s="21"/>
      <c r="D138" s="54">
        <f>SUM(D139:D140)</f>
        <v>38.699999999999996</v>
      </c>
      <c r="E138" s="14"/>
    </row>
    <row r="139" spans="1:5" s="20" customFormat="1" x14ac:dyDescent="0.25">
      <c r="A139" s="183"/>
      <c r="B139" s="16" t="s">
        <v>14</v>
      </c>
      <c r="C139" s="21"/>
      <c r="D139" s="24">
        <v>0.3</v>
      </c>
      <c r="E139" s="14"/>
    </row>
    <row r="140" spans="1:5" s="20" customFormat="1" x14ac:dyDescent="0.25">
      <c r="A140" s="183"/>
      <c r="B140" s="16" t="s">
        <v>17</v>
      </c>
      <c r="C140" s="73"/>
      <c r="D140" s="27">
        <v>38.4</v>
      </c>
      <c r="E140" s="37"/>
    </row>
    <row r="141" spans="1:5" s="20" customFormat="1" ht="15" customHeight="1" x14ac:dyDescent="0.25">
      <c r="A141" s="183"/>
      <c r="B141" s="29" t="s">
        <v>18</v>
      </c>
      <c r="C141" s="86"/>
      <c r="D141" s="75">
        <v>0</v>
      </c>
      <c r="E141" s="49"/>
    </row>
    <row r="142" spans="1:5" s="20" customFormat="1" ht="15" customHeight="1" x14ac:dyDescent="0.25">
      <c r="A142" s="57"/>
      <c r="B142" s="46" t="s">
        <v>28</v>
      </c>
      <c r="C142" s="34" t="s">
        <v>29</v>
      </c>
      <c r="D142" s="35">
        <f t="shared" ref="D142:E142" si="21">SUM(D143)</f>
        <v>0.1</v>
      </c>
      <c r="E142" s="12">
        <f t="shared" si="21"/>
        <v>0</v>
      </c>
    </row>
    <row r="143" spans="1:5" s="20" customFormat="1" ht="15" customHeight="1" x14ac:dyDescent="0.25">
      <c r="A143" s="57"/>
      <c r="B143" s="13" t="s">
        <v>13</v>
      </c>
      <c r="C143" s="184"/>
      <c r="D143" s="54">
        <f>SUM(D144:D144)</f>
        <v>0.1</v>
      </c>
      <c r="E143" s="15"/>
    </row>
    <row r="144" spans="1:5" s="20" customFormat="1" ht="15" customHeight="1" x14ac:dyDescent="0.25">
      <c r="A144" s="57"/>
      <c r="B144" s="16" t="s">
        <v>14</v>
      </c>
      <c r="C144" s="185"/>
      <c r="D144" s="15">
        <v>0.1</v>
      </c>
      <c r="E144" s="55"/>
    </row>
    <row r="145" spans="1:5" s="20" customFormat="1" ht="18" customHeight="1" x14ac:dyDescent="0.25">
      <c r="A145" s="207" t="s">
        <v>52</v>
      </c>
      <c r="B145" s="81" t="s">
        <v>53</v>
      </c>
      <c r="C145" s="87"/>
      <c r="D145" s="53">
        <f>SUM(D150+D146+D155)</f>
        <v>89.299999999999983</v>
      </c>
      <c r="E145" s="53">
        <f>SUM(E150+E146+E155)</f>
        <v>0</v>
      </c>
    </row>
    <row r="146" spans="1:5" s="20" customFormat="1" ht="18" customHeight="1" x14ac:dyDescent="0.25">
      <c r="A146" s="212"/>
      <c r="B146" s="9" t="s">
        <v>54</v>
      </c>
      <c r="C146" s="64" t="s">
        <v>12</v>
      </c>
      <c r="D146" s="91">
        <f>SUM(D147)</f>
        <v>14.1</v>
      </c>
      <c r="E146" s="92">
        <f>SUM(E149)</f>
        <v>0</v>
      </c>
    </row>
    <row r="147" spans="1:5" s="20" customFormat="1" ht="15" customHeight="1" x14ac:dyDescent="0.25">
      <c r="A147" s="212"/>
      <c r="B147" s="36" t="s">
        <v>13</v>
      </c>
      <c r="C147" s="186"/>
      <c r="D147" s="14">
        <f>SUM(D148:D149)</f>
        <v>14.1</v>
      </c>
      <c r="E147" s="14"/>
    </row>
    <row r="148" spans="1:5" s="20" customFormat="1" ht="15" customHeight="1" x14ac:dyDescent="0.25">
      <c r="A148" s="212"/>
      <c r="B148" s="16" t="s">
        <v>14</v>
      </c>
      <c r="C148" s="187"/>
      <c r="D148" s="39">
        <v>1.5</v>
      </c>
      <c r="E148" s="14"/>
    </row>
    <row r="149" spans="1:5" s="20" customFormat="1" ht="15" customHeight="1" x14ac:dyDescent="0.25">
      <c r="A149" s="212"/>
      <c r="B149" s="16" t="s">
        <v>17</v>
      </c>
      <c r="C149" s="187"/>
      <c r="D149" s="39">
        <v>12.6</v>
      </c>
      <c r="E149" s="41"/>
    </row>
    <row r="150" spans="1:5" s="20" customFormat="1" ht="27" x14ac:dyDescent="0.25">
      <c r="A150" s="212"/>
      <c r="B150" s="93" t="s">
        <v>39</v>
      </c>
      <c r="C150" s="64" t="s">
        <v>25</v>
      </c>
      <c r="D150" s="35">
        <f>SUM(D154+D151)</f>
        <v>75.099999999999994</v>
      </c>
      <c r="E150" s="12">
        <f>SUM(E154)</f>
        <v>0</v>
      </c>
    </row>
    <row r="151" spans="1:5" s="20" customFormat="1" x14ac:dyDescent="0.25">
      <c r="A151" s="183"/>
      <c r="B151" s="13" t="s">
        <v>13</v>
      </c>
      <c r="C151" s="21"/>
      <c r="D151" s="54">
        <f>SUM(D152:D153)</f>
        <v>72</v>
      </c>
      <c r="E151" s="14"/>
    </row>
    <row r="152" spans="1:5" s="20" customFormat="1" x14ac:dyDescent="0.25">
      <c r="A152" s="183"/>
      <c r="B152" s="16" t="s">
        <v>14</v>
      </c>
      <c r="C152" s="21"/>
      <c r="D152" s="24">
        <v>0.6</v>
      </c>
      <c r="E152" s="14"/>
    </row>
    <row r="153" spans="1:5" s="20" customFormat="1" x14ac:dyDescent="0.25">
      <c r="A153" s="183"/>
      <c r="B153" s="16" t="s">
        <v>17</v>
      </c>
      <c r="C153" s="73"/>
      <c r="D153" s="27">
        <v>71.400000000000006</v>
      </c>
      <c r="E153" s="37"/>
    </row>
    <row r="154" spans="1:5" s="20" customFormat="1" ht="15" customHeight="1" x14ac:dyDescent="0.25">
      <c r="A154" s="183"/>
      <c r="B154" s="29" t="s">
        <v>18</v>
      </c>
      <c r="C154" s="30"/>
      <c r="D154" s="75">
        <v>3.1</v>
      </c>
      <c r="E154" s="94"/>
    </row>
    <row r="155" spans="1:5" s="20" customFormat="1" ht="15" customHeight="1" x14ac:dyDescent="0.25">
      <c r="A155" s="57"/>
      <c r="B155" s="46" t="s">
        <v>28</v>
      </c>
      <c r="C155" s="34" t="s">
        <v>29</v>
      </c>
      <c r="D155" s="35">
        <f t="shared" ref="D155:E155" si="22">SUM(D156)</f>
        <v>0.1</v>
      </c>
      <c r="E155" s="12">
        <f t="shared" si="22"/>
        <v>0</v>
      </c>
    </row>
    <row r="156" spans="1:5" s="20" customFormat="1" ht="15" customHeight="1" x14ac:dyDescent="0.25">
      <c r="A156" s="57"/>
      <c r="B156" s="13" t="s">
        <v>13</v>
      </c>
      <c r="C156" s="184"/>
      <c r="D156" s="54">
        <f>SUM(D157:D157)</f>
        <v>0.1</v>
      </c>
      <c r="E156" s="15"/>
    </row>
    <row r="157" spans="1:5" s="20" customFormat="1" ht="15" customHeight="1" x14ac:dyDescent="0.25">
      <c r="A157" s="57"/>
      <c r="B157" s="16" t="s">
        <v>14</v>
      </c>
      <c r="C157" s="185"/>
      <c r="D157" s="15">
        <v>0.1</v>
      </c>
      <c r="E157" s="55"/>
    </row>
    <row r="158" spans="1:5" s="20" customFormat="1" ht="18" customHeight="1" x14ac:dyDescent="0.25">
      <c r="A158" s="207" t="s">
        <v>55</v>
      </c>
      <c r="B158" s="81" t="s">
        <v>56</v>
      </c>
      <c r="C158" s="87"/>
      <c r="D158" s="53">
        <f>SUM(D166+D159+D171+D163)</f>
        <v>53.9</v>
      </c>
      <c r="E158" s="53">
        <f>SUM(E166)</f>
        <v>0</v>
      </c>
    </row>
    <row r="159" spans="1:5" s="20" customFormat="1" ht="15" customHeight="1" x14ac:dyDescent="0.25">
      <c r="A159" s="183"/>
      <c r="B159" s="9" t="s">
        <v>11</v>
      </c>
      <c r="C159" s="10" t="s">
        <v>12</v>
      </c>
      <c r="D159" s="11">
        <f t="shared" ref="D159" si="23">SUM(D160)</f>
        <v>11</v>
      </c>
      <c r="E159" s="92">
        <f>SUM(E162)</f>
        <v>0</v>
      </c>
    </row>
    <row r="160" spans="1:5" s="20" customFormat="1" ht="15" customHeight="1" x14ac:dyDescent="0.25">
      <c r="A160" s="183"/>
      <c r="B160" s="13" t="s">
        <v>13</v>
      </c>
      <c r="C160" s="208"/>
      <c r="D160" s="38">
        <f>SUM(D161:D162)</f>
        <v>11</v>
      </c>
      <c r="E160" s="15"/>
    </row>
    <row r="161" spans="1:5" s="20" customFormat="1" ht="15" customHeight="1" x14ac:dyDescent="0.25">
      <c r="A161" s="183"/>
      <c r="B161" s="16" t="s">
        <v>14</v>
      </c>
      <c r="C161" s="209"/>
      <c r="D161" s="77">
        <v>1</v>
      </c>
      <c r="E161" s="55"/>
    </row>
    <row r="162" spans="1:5" s="20" customFormat="1" ht="15" customHeight="1" x14ac:dyDescent="0.25">
      <c r="A162" s="183"/>
      <c r="B162" s="16" t="s">
        <v>17</v>
      </c>
      <c r="C162" s="210"/>
      <c r="D162" s="95">
        <v>10</v>
      </c>
      <c r="E162" s="96"/>
    </row>
    <row r="163" spans="1:5" s="20" customFormat="1" ht="15" customHeight="1" x14ac:dyDescent="0.25">
      <c r="A163" s="183"/>
      <c r="B163" s="40" t="s">
        <v>22</v>
      </c>
      <c r="C163" s="34" t="s">
        <v>23</v>
      </c>
      <c r="D163" s="35">
        <f t="shared" ref="D163" si="24">SUM(D164)</f>
        <v>10.6</v>
      </c>
      <c r="E163" s="84">
        <f>SUM(E164:E176)</f>
        <v>0</v>
      </c>
    </row>
    <row r="164" spans="1:5" s="20" customFormat="1" ht="15" customHeight="1" x14ac:dyDescent="0.25">
      <c r="A164" s="183"/>
      <c r="B164" s="13" t="s">
        <v>13</v>
      </c>
      <c r="C164" s="188"/>
      <c r="D164" s="54">
        <f>SUM(D165:D165)</f>
        <v>10.6</v>
      </c>
      <c r="E164" s="174"/>
    </row>
    <row r="165" spans="1:5" s="20" customFormat="1" ht="15" customHeight="1" x14ac:dyDescent="0.25">
      <c r="A165" s="183"/>
      <c r="B165" s="16" t="s">
        <v>17</v>
      </c>
      <c r="C165" s="188"/>
      <c r="D165" s="79">
        <v>10.6</v>
      </c>
      <c r="E165" s="174"/>
    </row>
    <row r="166" spans="1:5" s="45" customFormat="1" ht="27" x14ac:dyDescent="0.25">
      <c r="A166" s="183"/>
      <c r="B166" s="46" t="s">
        <v>39</v>
      </c>
      <c r="C166" s="71" t="s">
        <v>25</v>
      </c>
      <c r="D166" s="84">
        <f>SUM(D170+D167)</f>
        <v>32.199999999999996</v>
      </c>
      <c r="E166" s="154">
        <f>SUM(E170)</f>
        <v>0</v>
      </c>
    </row>
    <row r="167" spans="1:5" s="45" customFormat="1" ht="15" customHeight="1" x14ac:dyDescent="0.25">
      <c r="A167" s="183"/>
      <c r="B167" s="13" t="s">
        <v>13</v>
      </c>
      <c r="C167" s="208"/>
      <c r="D167" s="54">
        <f>SUM(D168:D169)</f>
        <v>29.799999999999997</v>
      </c>
      <c r="E167" s="15"/>
    </row>
    <row r="168" spans="1:5" s="45" customFormat="1" ht="15" customHeight="1" x14ac:dyDescent="0.25">
      <c r="A168" s="183"/>
      <c r="B168" s="16" t="s">
        <v>14</v>
      </c>
      <c r="C168" s="209"/>
      <c r="D168" s="15">
        <v>0.4</v>
      </c>
      <c r="E168" s="15"/>
    </row>
    <row r="169" spans="1:5" s="45" customFormat="1" ht="15" customHeight="1" x14ac:dyDescent="0.25">
      <c r="A169" s="183"/>
      <c r="B169" s="16" t="s">
        <v>17</v>
      </c>
      <c r="C169" s="209"/>
      <c r="D169" s="15">
        <v>29.4</v>
      </c>
      <c r="E169" s="55"/>
    </row>
    <row r="170" spans="1:5" s="20" customFormat="1" ht="15" customHeight="1" x14ac:dyDescent="0.25">
      <c r="A170" s="183"/>
      <c r="B170" s="29" t="s">
        <v>18</v>
      </c>
      <c r="C170" s="210"/>
      <c r="D170" s="48">
        <v>2.4</v>
      </c>
      <c r="E170" s="49"/>
    </row>
    <row r="171" spans="1:5" s="20" customFormat="1" ht="15" customHeight="1" x14ac:dyDescent="0.25">
      <c r="A171" s="57"/>
      <c r="B171" s="46" t="s">
        <v>28</v>
      </c>
      <c r="C171" s="34" t="s">
        <v>29</v>
      </c>
      <c r="D171" s="35">
        <f t="shared" ref="D171:E171" si="25">SUM(D172)</f>
        <v>0.1</v>
      </c>
      <c r="E171" s="12">
        <f t="shared" si="25"/>
        <v>0</v>
      </c>
    </row>
    <row r="172" spans="1:5" s="20" customFormat="1" ht="15" customHeight="1" x14ac:dyDescent="0.25">
      <c r="A172" s="57"/>
      <c r="B172" s="13" t="s">
        <v>13</v>
      </c>
      <c r="C172" s="184"/>
      <c r="D172" s="54">
        <f>SUM(D173:D173)</f>
        <v>0.1</v>
      </c>
      <c r="E172" s="15"/>
    </row>
    <row r="173" spans="1:5" s="20" customFormat="1" ht="15" customHeight="1" x14ac:dyDescent="0.25">
      <c r="A173" s="57"/>
      <c r="B173" s="16" t="s">
        <v>14</v>
      </c>
      <c r="C173" s="185"/>
      <c r="D173" s="15">
        <v>0.1</v>
      </c>
      <c r="E173" s="3"/>
    </row>
    <row r="174" spans="1:5" s="20" customFormat="1" ht="18" customHeight="1" x14ac:dyDescent="0.25">
      <c r="A174" s="207" t="s">
        <v>57</v>
      </c>
      <c r="B174" s="81" t="s">
        <v>58</v>
      </c>
      <c r="C174" s="82"/>
      <c r="D174" s="53">
        <f>SUM(D179+D175+D183)</f>
        <v>57.900000000000006</v>
      </c>
      <c r="E174" s="53">
        <f>SUM(E179)</f>
        <v>0</v>
      </c>
    </row>
    <row r="175" spans="1:5" s="20" customFormat="1" ht="15" customHeight="1" x14ac:dyDescent="0.25">
      <c r="A175" s="183"/>
      <c r="B175" s="9" t="s">
        <v>11</v>
      </c>
      <c r="C175" s="10" t="s">
        <v>12</v>
      </c>
      <c r="D175" s="11">
        <f t="shared" ref="D175" si="26">SUM(D176)</f>
        <v>1.2</v>
      </c>
      <c r="E175" s="92">
        <f>SUM(E178)</f>
        <v>0</v>
      </c>
    </row>
    <row r="176" spans="1:5" s="20" customFormat="1" ht="15" customHeight="1" x14ac:dyDescent="0.25">
      <c r="A176" s="183"/>
      <c r="B176" s="13" t="s">
        <v>13</v>
      </c>
      <c r="C176" s="208"/>
      <c r="D176" s="54">
        <f>SUM(D177:D178)</f>
        <v>1.2</v>
      </c>
      <c r="E176" s="15"/>
    </row>
    <row r="177" spans="1:5" s="20" customFormat="1" ht="15" customHeight="1" x14ac:dyDescent="0.25">
      <c r="A177" s="183"/>
      <c r="B177" s="16" t="s">
        <v>14</v>
      </c>
      <c r="C177" s="209"/>
      <c r="D177" s="77">
        <v>0.9</v>
      </c>
      <c r="E177" s="55"/>
    </row>
    <row r="178" spans="1:5" s="20" customFormat="1" ht="15" customHeight="1" x14ac:dyDescent="0.25">
      <c r="A178" s="183"/>
      <c r="B178" s="16" t="s">
        <v>17</v>
      </c>
      <c r="C178" s="210"/>
      <c r="D178" s="15">
        <v>0.3</v>
      </c>
      <c r="E178" s="96"/>
    </row>
    <row r="179" spans="1:5" s="20" customFormat="1" ht="27" x14ac:dyDescent="0.25">
      <c r="A179" s="183"/>
      <c r="B179" s="46" t="s">
        <v>39</v>
      </c>
      <c r="C179" s="34" t="s">
        <v>25</v>
      </c>
      <c r="D179" s="89">
        <f>SUM(D182+D180)</f>
        <v>56.7</v>
      </c>
      <c r="E179" s="12">
        <f>SUM(E182)</f>
        <v>0</v>
      </c>
    </row>
    <row r="180" spans="1:5" s="20" customFormat="1" x14ac:dyDescent="0.25">
      <c r="A180" s="183"/>
      <c r="B180" s="13" t="s">
        <v>13</v>
      </c>
      <c r="C180" s="21"/>
      <c r="D180" s="54">
        <f>SUM(D181:D181)</f>
        <v>51.6</v>
      </c>
      <c r="E180" s="14"/>
    </row>
    <row r="181" spans="1:5" s="20" customFormat="1" x14ac:dyDescent="0.25">
      <c r="A181" s="183"/>
      <c r="B181" s="16" t="s">
        <v>17</v>
      </c>
      <c r="C181" s="21"/>
      <c r="D181" s="39">
        <v>51.6</v>
      </c>
      <c r="E181" s="14"/>
    </row>
    <row r="182" spans="1:5" s="20" customFormat="1" ht="15" customHeight="1" x14ac:dyDescent="0.25">
      <c r="A182" s="183"/>
      <c r="B182" s="29" t="s">
        <v>18</v>
      </c>
      <c r="C182" s="97"/>
      <c r="D182" s="67">
        <v>5.0999999999999996</v>
      </c>
      <c r="E182" s="49"/>
    </row>
    <row r="183" spans="1:5" s="20" customFormat="1" ht="15" customHeight="1" x14ac:dyDescent="0.25">
      <c r="A183" s="57"/>
      <c r="B183" s="46" t="s">
        <v>28</v>
      </c>
      <c r="C183" s="34" t="s">
        <v>29</v>
      </c>
      <c r="D183" s="35">
        <f t="shared" ref="D183:E183" si="27">SUM(D184)</f>
        <v>0</v>
      </c>
      <c r="E183" s="12">
        <f t="shared" si="27"/>
        <v>0</v>
      </c>
    </row>
    <row r="184" spans="1:5" s="20" customFormat="1" ht="15" customHeight="1" x14ac:dyDescent="0.25">
      <c r="A184" s="57"/>
      <c r="B184" s="13" t="s">
        <v>13</v>
      </c>
      <c r="C184" s="98"/>
      <c r="D184" s="54">
        <v>0</v>
      </c>
      <c r="E184" s="15"/>
    </row>
    <row r="185" spans="1:5" s="20" customFormat="1" ht="18" customHeight="1" x14ac:dyDescent="0.25">
      <c r="A185" s="207" t="s">
        <v>59</v>
      </c>
      <c r="B185" s="81" t="s">
        <v>60</v>
      </c>
      <c r="C185" s="87"/>
      <c r="D185" s="53">
        <f>SUM(D190+D186+D194)</f>
        <v>46.6</v>
      </c>
      <c r="E185" s="53">
        <f>SUM(E190)</f>
        <v>0</v>
      </c>
    </row>
    <row r="186" spans="1:5" s="20" customFormat="1" ht="15" customHeight="1" x14ac:dyDescent="0.25">
      <c r="A186" s="212"/>
      <c r="B186" s="9" t="s">
        <v>11</v>
      </c>
      <c r="C186" s="10" t="s">
        <v>12</v>
      </c>
      <c r="D186" s="11">
        <f t="shared" ref="D186" si="28">SUM(D187)</f>
        <v>8.8000000000000007</v>
      </c>
      <c r="E186" s="92">
        <f>SUM(E189)</f>
        <v>0</v>
      </c>
    </row>
    <row r="187" spans="1:5" s="20" customFormat="1" ht="15" customHeight="1" x14ac:dyDescent="0.25">
      <c r="A187" s="212"/>
      <c r="B187" s="13" t="s">
        <v>13</v>
      </c>
      <c r="C187" s="184"/>
      <c r="D187" s="54">
        <f>SUM(D188:D189)</f>
        <v>8.8000000000000007</v>
      </c>
      <c r="E187" s="15"/>
    </row>
    <row r="188" spans="1:5" s="20" customFormat="1" ht="15" customHeight="1" x14ac:dyDescent="0.25">
      <c r="A188" s="212"/>
      <c r="B188" s="16" t="s">
        <v>14</v>
      </c>
      <c r="C188" s="192"/>
      <c r="D188" s="15">
        <v>0.8</v>
      </c>
      <c r="E188" s="55"/>
    </row>
    <row r="189" spans="1:5" s="20" customFormat="1" ht="15" customHeight="1" x14ac:dyDescent="0.25">
      <c r="A189" s="212"/>
      <c r="B189" s="62" t="s">
        <v>17</v>
      </c>
      <c r="C189" s="213"/>
      <c r="D189" s="15">
        <v>8</v>
      </c>
      <c r="E189" s="55"/>
    </row>
    <row r="190" spans="1:5" s="20" customFormat="1" ht="27" x14ac:dyDescent="0.25">
      <c r="A190" s="212"/>
      <c r="B190" s="93" t="s">
        <v>39</v>
      </c>
      <c r="C190" s="64" t="s">
        <v>25</v>
      </c>
      <c r="D190" s="89">
        <f>SUM(D193+D191)</f>
        <v>37.699999999999996</v>
      </c>
      <c r="E190" s="90">
        <f>SUM(E193)</f>
        <v>0</v>
      </c>
    </row>
    <row r="191" spans="1:5" s="20" customFormat="1" x14ac:dyDescent="0.25">
      <c r="A191" s="183"/>
      <c r="B191" s="13" t="s">
        <v>13</v>
      </c>
      <c r="C191" s="21"/>
      <c r="D191" s="54">
        <f>SUM(D192:D192)</f>
        <v>32.299999999999997</v>
      </c>
      <c r="E191" s="14"/>
    </row>
    <row r="192" spans="1:5" s="20" customFormat="1" x14ac:dyDescent="0.25">
      <c r="A192" s="183"/>
      <c r="B192" s="16" t="s">
        <v>17</v>
      </c>
      <c r="C192" s="21"/>
      <c r="D192" s="39">
        <v>32.299999999999997</v>
      </c>
      <c r="E192" s="14"/>
    </row>
    <row r="193" spans="1:5" s="20" customFormat="1" ht="15" customHeight="1" x14ac:dyDescent="0.25">
      <c r="A193" s="183"/>
      <c r="B193" s="29" t="s">
        <v>18</v>
      </c>
      <c r="C193" s="99"/>
      <c r="D193" s="67">
        <v>5.4</v>
      </c>
      <c r="E193" s="49"/>
    </row>
    <row r="194" spans="1:5" s="20" customFormat="1" ht="15" customHeight="1" x14ac:dyDescent="0.25">
      <c r="A194" s="57"/>
      <c r="B194" s="46" t="s">
        <v>28</v>
      </c>
      <c r="C194" s="34" t="s">
        <v>29</v>
      </c>
      <c r="D194" s="35">
        <f t="shared" ref="D194:E194" si="29">SUM(D195)</f>
        <v>0.1</v>
      </c>
      <c r="E194" s="12">
        <f t="shared" si="29"/>
        <v>0</v>
      </c>
    </row>
    <row r="195" spans="1:5" s="20" customFormat="1" ht="15" customHeight="1" x14ac:dyDescent="0.25">
      <c r="A195" s="57"/>
      <c r="B195" s="13" t="s">
        <v>13</v>
      </c>
      <c r="C195" s="184"/>
      <c r="D195" s="54">
        <f>SUM(D196:D196)</f>
        <v>0.1</v>
      </c>
      <c r="E195" s="15"/>
    </row>
    <row r="196" spans="1:5" s="20" customFormat="1" ht="15" customHeight="1" x14ac:dyDescent="0.25">
      <c r="A196" s="57"/>
      <c r="B196" s="16" t="s">
        <v>14</v>
      </c>
      <c r="C196" s="185"/>
      <c r="D196" s="15">
        <v>0.1</v>
      </c>
      <c r="E196" s="55"/>
    </row>
    <row r="197" spans="1:5" s="20" customFormat="1" ht="18" customHeight="1" x14ac:dyDescent="0.25">
      <c r="A197" s="207" t="s">
        <v>61</v>
      </c>
      <c r="B197" s="81" t="s">
        <v>62</v>
      </c>
      <c r="C197" s="87"/>
      <c r="D197" s="53">
        <f>SUM(D202+D198+D206)</f>
        <v>63.2</v>
      </c>
      <c r="E197" s="53">
        <f>SUM(E202)</f>
        <v>0</v>
      </c>
    </row>
    <row r="198" spans="1:5" s="20" customFormat="1" ht="15" customHeight="1" x14ac:dyDescent="0.25">
      <c r="A198" s="212"/>
      <c r="B198" s="9" t="s">
        <v>11</v>
      </c>
      <c r="C198" s="10" t="s">
        <v>12</v>
      </c>
      <c r="D198" s="11">
        <f t="shared" ref="D198" si="30">SUM(D199)</f>
        <v>1</v>
      </c>
      <c r="E198" s="92">
        <f>SUM(E201)</f>
        <v>0</v>
      </c>
    </row>
    <row r="199" spans="1:5" s="20" customFormat="1" ht="15" customHeight="1" x14ac:dyDescent="0.25">
      <c r="A199" s="212"/>
      <c r="B199" s="13" t="s">
        <v>13</v>
      </c>
      <c r="C199" s="184"/>
      <c r="D199" s="54">
        <f>SUM(D200:D201)</f>
        <v>1</v>
      </c>
      <c r="E199" s="15"/>
    </row>
    <row r="200" spans="1:5" s="20" customFormat="1" ht="15" customHeight="1" x14ac:dyDescent="0.25">
      <c r="A200" s="212"/>
      <c r="B200" s="16" t="s">
        <v>14</v>
      </c>
      <c r="C200" s="192"/>
      <c r="D200" s="15">
        <v>1</v>
      </c>
      <c r="E200" s="55"/>
    </row>
    <row r="201" spans="1:5" s="20" customFormat="1" ht="15" customHeight="1" x14ac:dyDescent="0.25">
      <c r="A201" s="212"/>
      <c r="B201" s="62" t="s">
        <v>17</v>
      </c>
      <c r="C201" s="213"/>
      <c r="D201" s="15">
        <v>0</v>
      </c>
      <c r="E201" s="55"/>
    </row>
    <row r="202" spans="1:5" s="20" customFormat="1" ht="27" x14ac:dyDescent="0.25">
      <c r="A202" s="212"/>
      <c r="B202" s="93" t="s">
        <v>39</v>
      </c>
      <c r="C202" s="64" t="s">
        <v>25</v>
      </c>
      <c r="D202" s="89">
        <f>SUM(D205+D203)</f>
        <v>62.2</v>
      </c>
      <c r="E202" s="90">
        <f>SUM(E205)</f>
        <v>0</v>
      </c>
    </row>
    <row r="203" spans="1:5" s="20" customFormat="1" x14ac:dyDescent="0.25">
      <c r="A203" s="183"/>
      <c r="B203" s="13" t="s">
        <v>13</v>
      </c>
      <c r="C203" s="21"/>
      <c r="D203" s="54">
        <f>SUM(D204:D204)</f>
        <v>52.2</v>
      </c>
      <c r="E203" s="14"/>
    </row>
    <row r="204" spans="1:5" s="20" customFormat="1" x14ac:dyDescent="0.25">
      <c r="A204" s="183"/>
      <c r="B204" s="16" t="s">
        <v>17</v>
      </c>
      <c r="C204" s="21"/>
      <c r="D204" s="39">
        <v>52.2</v>
      </c>
      <c r="E204" s="14"/>
    </row>
    <row r="205" spans="1:5" s="20" customFormat="1" ht="15" customHeight="1" x14ac:dyDescent="0.25">
      <c r="A205" s="183"/>
      <c r="B205" s="29" t="s">
        <v>18</v>
      </c>
      <c r="C205" s="99"/>
      <c r="D205" s="67">
        <v>10</v>
      </c>
      <c r="E205" s="49"/>
    </row>
    <row r="206" spans="1:5" s="20" customFormat="1" ht="15" customHeight="1" x14ac:dyDescent="0.25">
      <c r="A206" s="57"/>
      <c r="B206" s="46" t="s">
        <v>28</v>
      </c>
      <c r="C206" s="34" t="s">
        <v>29</v>
      </c>
      <c r="D206" s="35">
        <f t="shared" ref="D206:E206" si="31">SUM(D207)</f>
        <v>0</v>
      </c>
      <c r="E206" s="12">
        <f t="shared" si="31"/>
        <v>0</v>
      </c>
    </row>
    <row r="207" spans="1:5" s="20" customFormat="1" ht="15" customHeight="1" x14ac:dyDescent="0.25">
      <c r="A207" s="57"/>
      <c r="B207" s="13" t="s">
        <v>13</v>
      </c>
      <c r="C207" s="98"/>
      <c r="D207" s="54">
        <v>0</v>
      </c>
      <c r="E207" s="15"/>
    </row>
    <row r="208" spans="1:5" s="20" customFormat="1" ht="18" customHeight="1" x14ac:dyDescent="0.25">
      <c r="A208" s="214" t="s">
        <v>63</v>
      </c>
      <c r="B208" s="100" t="s">
        <v>64</v>
      </c>
      <c r="C208" s="6"/>
      <c r="D208" s="7">
        <f>SUM(D209+D212)</f>
        <v>52</v>
      </c>
      <c r="E208" s="8">
        <f t="shared" ref="E208" si="32">SUM(E209)</f>
        <v>0</v>
      </c>
    </row>
    <row r="209" spans="1:5" s="20" customFormat="1" ht="15" customHeight="1" x14ac:dyDescent="0.25">
      <c r="A209" s="215"/>
      <c r="B209" s="9" t="s">
        <v>11</v>
      </c>
      <c r="C209" s="10" t="s">
        <v>12</v>
      </c>
      <c r="D209" s="11">
        <f t="shared" ref="D209" si="33">SUM(D210)</f>
        <v>7</v>
      </c>
      <c r="E209" s="92">
        <f>SUM(E211)</f>
        <v>0</v>
      </c>
    </row>
    <row r="210" spans="1:5" s="20" customFormat="1" ht="15" customHeight="1" x14ac:dyDescent="0.25">
      <c r="A210" s="215"/>
      <c r="B210" s="13" t="s">
        <v>13</v>
      </c>
      <c r="C210" s="208"/>
      <c r="D210" s="54">
        <f>SUM(D211:D211)</f>
        <v>7</v>
      </c>
      <c r="E210" s="15"/>
    </row>
    <row r="211" spans="1:5" s="20" customFormat="1" ht="15" customHeight="1" x14ac:dyDescent="0.25">
      <c r="A211" s="215"/>
      <c r="B211" s="16" t="s">
        <v>17</v>
      </c>
      <c r="C211" s="209"/>
      <c r="D211" s="101">
        <v>7</v>
      </c>
      <c r="E211" s="102"/>
    </row>
    <row r="212" spans="1:5" s="20" customFormat="1" ht="27" x14ac:dyDescent="0.25">
      <c r="A212" s="215"/>
      <c r="B212" s="93" t="s">
        <v>39</v>
      </c>
      <c r="C212" s="64" t="s">
        <v>25</v>
      </c>
      <c r="D212" s="35">
        <f>SUM(D213)</f>
        <v>45</v>
      </c>
      <c r="E212" s="12">
        <f>SUM(E215)</f>
        <v>0</v>
      </c>
    </row>
    <row r="213" spans="1:5" s="20" customFormat="1" ht="15" customHeight="1" x14ac:dyDescent="0.25">
      <c r="A213" s="215"/>
      <c r="B213" s="13" t="s">
        <v>13</v>
      </c>
      <c r="C213" s="103"/>
      <c r="D213" s="104">
        <f>SUM(D214)</f>
        <v>45</v>
      </c>
      <c r="E213" s="105"/>
    </row>
    <row r="214" spans="1:5" s="20" customFormat="1" ht="15" customHeight="1" x14ac:dyDescent="0.25">
      <c r="A214" s="216"/>
      <c r="B214" s="16" t="s">
        <v>17</v>
      </c>
      <c r="C214" s="103"/>
      <c r="D214" s="27">
        <v>45</v>
      </c>
      <c r="E214" s="106"/>
    </row>
    <row r="215" spans="1:5" s="20" customFormat="1" ht="18" customHeight="1" x14ac:dyDescent="0.25">
      <c r="A215" s="182" t="s">
        <v>65</v>
      </c>
      <c r="B215" s="107" t="s">
        <v>66</v>
      </c>
      <c r="C215" s="108"/>
      <c r="D215" s="109">
        <f t="shared" ref="D215:E215" si="34">SUM(D216)</f>
        <v>109.6</v>
      </c>
      <c r="E215" s="109">
        <f t="shared" si="34"/>
        <v>0</v>
      </c>
    </row>
    <row r="216" spans="1:5" s="20" customFormat="1" ht="27" x14ac:dyDescent="0.25">
      <c r="A216" s="212"/>
      <c r="B216" s="110" t="s">
        <v>19</v>
      </c>
      <c r="C216" s="111" t="s">
        <v>20</v>
      </c>
      <c r="D216" s="35">
        <f t="shared" ref="D216:E216" si="35">SUM(D220+D217)</f>
        <v>109.6</v>
      </c>
      <c r="E216" s="35">
        <f t="shared" si="35"/>
        <v>0</v>
      </c>
    </row>
    <row r="217" spans="1:5" s="20" customFormat="1" x14ac:dyDescent="0.25">
      <c r="A217" s="183"/>
      <c r="B217" s="13" t="s">
        <v>13</v>
      </c>
      <c r="C217" s="21"/>
      <c r="D217" s="54">
        <f t="shared" ref="D217" si="36">SUM(D218:D219)</f>
        <v>109.1</v>
      </c>
      <c r="E217" s="54"/>
    </row>
    <row r="218" spans="1:5" s="20" customFormat="1" x14ac:dyDescent="0.25">
      <c r="A218" s="183"/>
      <c r="B218" s="16" t="s">
        <v>14</v>
      </c>
      <c r="C218" s="21"/>
      <c r="D218" s="39">
        <v>9.1</v>
      </c>
      <c r="E218" s="14"/>
    </row>
    <row r="219" spans="1:5" s="20" customFormat="1" x14ac:dyDescent="0.25">
      <c r="A219" s="183"/>
      <c r="B219" s="16" t="s">
        <v>17</v>
      </c>
      <c r="C219" s="21"/>
      <c r="D219" s="39">
        <v>100</v>
      </c>
      <c r="E219" s="39"/>
    </row>
    <row r="220" spans="1:5" s="20" customFormat="1" ht="15" customHeight="1" x14ac:dyDescent="0.25">
      <c r="A220" s="217"/>
      <c r="B220" s="29" t="s">
        <v>18</v>
      </c>
      <c r="C220" s="112"/>
      <c r="D220" s="67">
        <v>0.5</v>
      </c>
      <c r="E220" s="49"/>
    </row>
    <row r="221" spans="1:5" s="20" customFormat="1" ht="18" customHeight="1" x14ac:dyDescent="0.25">
      <c r="A221" s="182" t="s">
        <v>67</v>
      </c>
      <c r="B221" s="113" t="s">
        <v>68</v>
      </c>
      <c r="C221" s="69"/>
      <c r="D221" s="114">
        <f t="shared" ref="D221:E221" si="37">SUM(D222)</f>
        <v>124.3</v>
      </c>
      <c r="E221" s="115">
        <f t="shared" si="37"/>
        <v>0</v>
      </c>
    </row>
    <row r="222" spans="1:5" s="20" customFormat="1" ht="27" x14ac:dyDescent="0.25">
      <c r="A222" s="183"/>
      <c r="B222" s="42" t="s">
        <v>19</v>
      </c>
      <c r="C222" s="34" t="s">
        <v>20</v>
      </c>
      <c r="D222" s="35">
        <f t="shared" ref="D222:E222" si="38">SUM(D223+D226)</f>
        <v>124.3</v>
      </c>
      <c r="E222" s="12">
        <f t="shared" si="38"/>
        <v>0</v>
      </c>
    </row>
    <row r="223" spans="1:5" s="20" customFormat="1" ht="15" customHeight="1" x14ac:dyDescent="0.25">
      <c r="A223" s="183"/>
      <c r="B223" s="36" t="s">
        <v>13</v>
      </c>
      <c r="C223" s="218"/>
      <c r="D223" s="14">
        <f>SUM(D224:D225)</f>
        <v>123.5</v>
      </c>
      <c r="E223" s="49"/>
    </row>
    <row r="224" spans="1:5" s="20" customFormat="1" ht="15" customHeight="1" x14ac:dyDescent="0.25">
      <c r="A224" s="183"/>
      <c r="B224" s="16" t="s">
        <v>14</v>
      </c>
      <c r="C224" s="219"/>
      <c r="D224" s="116">
        <v>3.5</v>
      </c>
      <c r="E224" s="49"/>
    </row>
    <row r="225" spans="1:5" s="45" customFormat="1" ht="15" customHeight="1" x14ac:dyDescent="0.25">
      <c r="A225" s="183"/>
      <c r="B225" s="16" t="s">
        <v>17</v>
      </c>
      <c r="C225" s="219"/>
      <c r="D225" s="116">
        <v>120</v>
      </c>
      <c r="E225" s="41"/>
    </row>
    <row r="226" spans="1:5" s="20" customFormat="1" ht="18" customHeight="1" x14ac:dyDescent="0.25">
      <c r="A226" s="217"/>
      <c r="B226" s="29" t="s">
        <v>18</v>
      </c>
      <c r="C226" s="220"/>
      <c r="D226" s="67">
        <v>0.8</v>
      </c>
      <c r="E226" s="49"/>
    </row>
    <row r="227" spans="1:5" s="20" customFormat="1" ht="18" customHeight="1" x14ac:dyDescent="0.25">
      <c r="A227" s="182" t="s">
        <v>69</v>
      </c>
      <c r="B227" s="113" t="s">
        <v>70</v>
      </c>
      <c r="C227" s="69"/>
      <c r="D227" s="109">
        <f t="shared" ref="D227:E227" si="39">SUM(D228)</f>
        <v>88.800000000000011</v>
      </c>
      <c r="E227" s="53">
        <f t="shared" si="39"/>
        <v>0</v>
      </c>
    </row>
    <row r="228" spans="1:5" s="20" customFormat="1" ht="27" x14ac:dyDescent="0.25">
      <c r="A228" s="183"/>
      <c r="B228" s="33" t="s">
        <v>19</v>
      </c>
      <c r="C228" s="34" t="s">
        <v>20</v>
      </c>
      <c r="D228" s="35">
        <f>SUM(D232+D229)</f>
        <v>88.800000000000011</v>
      </c>
      <c r="E228" s="12">
        <f>SUM(E232)</f>
        <v>0</v>
      </c>
    </row>
    <row r="229" spans="1:5" s="20" customFormat="1" x14ac:dyDescent="0.25">
      <c r="A229" s="183"/>
      <c r="B229" s="13" t="s">
        <v>13</v>
      </c>
      <c r="C229" s="197"/>
      <c r="D229" s="38">
        <f>SUM(D230:D231)</f>
        <v>70.900000000000006</v>
      </c>
      <c r="E229" s="14"/>
    </row>
    <row r="230" spans="1:5" s="20" customFormat="1" x14ac:dyDescent="0.25">
      <c r="A230" s="183"/>
      <c r="B230" s="16" t="s">
        <v>14</v>
      </c>
      <c r="C230" s="198"/>
      <c r="D230" s="39">
        <v>20.9</v>
      </c>
      <c r="E230" s="14"/>
    </row>
    <row r="231" spans="1:5" s="20" customFormat="1" x14ac:dyDescent="0.25">
      <c r="A231" s="183"/>
      <c r="B231" s="16" t="s">
        <v>17</v>
      </c>
      <c r="C231" s="198"/>
      <c r="D231" s="39">
        <v>50</v>
      </c>
      <c r="E231" s="14"/>
    </row>
    <row r="232" spans="1:5" s="20" customFormat="1" ht="18" customHeight="1" x14ac:dyDescent="0.25">
      <c r="A232" s="183"/>
      <c r="B232" s="29" t="s">
        <v>18</v>
      </c>
      <c r="C232" s="199"/>
      <c r="D232" s="117">
        <v>17.899999999999999</v>
      </c>
      <c r="E232" s="49"/>
    </row>
    <row r="233" spans="1:5" s="20" customFormat="1" ht="18" customHeight="1" x14ac:dyDescent="0.25">
      <c r="A233" s="223" t="s">
        <v>71</v>
      </c>
      <c r="B233" s="118" t="s">
        <v>72</v>
      </c>
      <c r="C233" s="18"/>
      <c r="D233" s="109">
        <f t="shared" ref="D233:E234" si="40">SUM(D234)</f>
        <v>80.2</v>
      </c>
      <c r="E233" s="119">
        <f t="shared" si="40"/>
        <v>0</v>
      </c>
    </row>
    <row r="234" spans="1:5" s="20" customFormat="1" ht="27" x14ac:dyDescent="0.25">
      <c r="A234" s="223"/>
      <c r="B234" s="46" t="s">
        <v>19</v>
      </c>
      <c r="C234" s="34" t="s">
        <v>20</v>
      </c>
      <c r="D234" s="120">
        <f>SUM(D235+D238)</f>
        <v>80.2</v>
      </c>
      <c r="E234" s="12">
        <f t="shared" si="40"/>
        <v>0</v>
      </c>
    </row>
    <row r="235" spans="1:5" s="45" customFormat="1" ht="15" customHeight="1" x14ac:dyDescent="0.25">
      <c r="A235" s="223"/>
      <c r="B235" s="121" t="s">
        <v>13</v>
      </c>
      <c r="C235" s="224"/>
      <c r="D235" s="122">
        <f>SUM(D236:D237)</f>
        <v>79.900000000000006</v>
      </c>
      <c r="E235" s="123"/>
    </row>
    <row r="236" spans="1:5" s="45" customFormat="1" ht="15" customHeight="1" x14ac:dyDescent="0.25">
      <c r="A236" s="223"/>
      <c r="B236" s="62" t="s">
        <v>14</v>
      </c>
      <c r="C236" s="225"/>
      <c r="D236" s="124">
        <v>11.9</v>
      </c>
      <c r="E236" s="125"/>
    </row>
    <row r="237" spans="1:5" s="20" customFormat="1" ht="15" customHeight="1" x14ac:dyDescent="0.25">
      <c r="A237" s="223"/>
      <c r="B237" s="62" t="s">
        <v>17</v>
      </c>
      <c r="C237" s="225"/>
      <c r="D237" s="124">
        <v>68</v>
      </c>
      <c r="E237" s="27"/>
    </row>
    <row r="238" spans="1:5" s="20" customFormat="1" ht="18" customHeight="1" x14ac:dyDescent="0.25">
      <c r="A238" s="223"/>
      <c r="B238" s="65" t="s">
        <v>18</v>
      </c>
      <c r="C238" s="226"/>
      <c r="D238" s="126">
        <v>0.3</v>
      </c>
      <c r="E238" s="125"/>
    </row>
    <row r="239" spans="1:5" s="20" customFormat="1" ht="18" customHeight="1" x14ac:dyDescent="0.25">
      <c r="A239" s="223" t="s">
        <v>73</v>
      </c>
      <c r="B239" s="127" t="s">
        <v>74</v>
      </c>
      <c r="C239" s="128"/>
      <c r="D239" s="109">
        <f t="shared" ref="D239:E239" si="41">SUM(D240)</f>
        <v>86.8</v>
      </c>
      <c r="E239" s="109">
        <f t="shared" si="41"/>
        <v>0</v>
      </c>
    </row>
    <row r="240" spans="1:5" s="20" customFormat="1" ht="27" x14ac:dyDescent="0.25">
      <c r="A240" s="223"/>
      <c r="B240" s="46" t="s">
        <v>19</v>
      </c>
      <c r="C240" s="34" t="s">
        <v>20</v>
      </c>
      <c r="D240" s="84">
        <f>SUM(D244+D241)</f>
        <v>86.8</v>
      </c>
      <c r="E240" s="84">
        <f>SUM(E244)</f>
        <v>0</v>
      </c>
    </row>
    <row r="241" spans="1:5" s="20" customFormat="1" x14ac:dyDescent="0.25">
      <c r="A241" s="223"/>
      <c r="B241" s="61" t="s">
        <v>13</v>
      </c>
      <c r="C241" s="73"/>
      <c r="D241" s="54">
        <f>SUM(D242:D243)</f>
        <v>77.3</v>
      </c>
      <c r="E241" s="54"/>
    </row>
    <row r="242" spans="1:5" s="20" customFormat="1" x14ac:dyDescent="0.25">
      <c r="A242" s="223"/>
      <c r="B242" s="62" t="s">
        <v>14</v>
      </c>
      <c r="C242" s="73"/>
      <c r="D242" s="27">
        <v>22.7</v>
      </c>
      <c r="E242" s="54"/>
    </row>
    <row r="243" spans="1:5" s="20" customFormat="1" x14ac:dyDescent="0.25">
      <c r="A243" s="223"/>
      <c r="B243" s="62" t="s">
        <v>17</v>
      </c>
      <c r="C243" s="73"/>
      <c r="D243" s="27">
        <v>54.6</v>
      </c>
      <c r="E243" s="54"/>
    </row>
    <row r="244" spans="1:5" s="20" customFormat="1" ht="18" customHeight="1" x14ac:dyDescent="0.25">
      <c r="A244" s="223"/>
      <c r="B244" s="65" t="s">
        <v>18</v>
      </c>
      <c r="C244" s="129"/>
      <c r="D244" s="125">
        <v>9.5</v>
      </c>
      <c r="E244" s="125"/>
    </row>
    <row r="245" spans="1:5" s="20" customFormat="1" ht="18" customHeight="1" x14ac:dyDescent="0.25">
      <c r="A245" s="183" t="s">
        <v>75</v>
      </c>
      <c r="B245" s="113" t="s">
        <v>76</v>
      </c>
      <c r="C245" s="69"/>
      <c r="D245" s="130">
        <f t="shared" ref="D245:E245" si="42">SUM(D246)</f>
        <v>368.90000000000003</v>
      </c>
      <c r="E245" s="131">
        <f t="shared" si="42"/>
        <v>2.1</v>
      </c>
    </row>
    <row r="246" spans="1:5" s="20" customFormat="1" ht="27" x14ac:dyDescent="0.25">
      <c r="A246" s="183"/>
      <c r="B246" s="42" t="s">
        <v>19</v>
      </c>
      <c r="C246" s="34" t="s">
        <v>20</v>
      </c>
      <c r="D246" s="35">
        <f t="shared" ref="D246:E246" si="43">SUM(D247+D250)</f>
        <v>368.90000000000003</v>
      </c>
      <c r="E246" s="12">
        <f t="shared" si="43"/>
        <v>2.1</v>
      </c>
    </row>
    <row r="247" spans="1:5" s="45" customFormat="1" ht="15" customHeight="1" x14ac:dyDescent="0.25">
      <c r="A247" s="183"/>
      <c r="B247" s="36" t="s">
        <v>13</v>
      </c>
      <c r="C247" s="218"/>
      <c r="D247" s="14">
        <f>SUM(D248:D249)</f>
        <v>366.40000000000003</v>
      </c>
      <c r="E247" s="14">
        <f>SUM(E248:E249)</f>
        <v>2.1</v>
      </c>
    </row>
    <row r="248" spans="1:5" s="45" customFormat="1" ht="15" customHeight="1" x14ac:dyDescent="0.25">
      <c r="A248" s="183"/>
      <c r="B248" s="16" t="s">
        <v>14</v>
      </c>
      <c r="C248" s="219"/>
      <c r="D248" s="116">
        <v>34.299999999999997</v>
      </c>
      <c r="E248" s="49"/>
    </row>
    <row r="249" spans="1:5" s="20" customFormat="1" ht="15" customHeight="1" x14ac:dyDescent="0.25">
      <c r="A249" s="183"/>
      <c r="B249" s="16" t="s">
        <v>17</v>
      </c>
      <c r="C249" s="219"/>
      <c r="D249" s="116">
        <v>332.1</v>
      </c>
      <c r="E249" s="41">
        <v>2.1</v>
      </c>
    </row>
    <row r="250" spans="1:5" s="20" customFormat="1" ht="18" customHeight="1" x14ac:dyDescent="0.25">
      <c r="A250" s="217"/>
      <c r="B250" s="29" t="s">
        <v>18</v>
      </c>
      <c r="C250" s="220"/>
      <c r="D250" s="67">
        <v>2.5</v>
      </c>
      <c r="E250" s="49"/>
    </row>
    <row r="251" spans="1:5" s="20" customFormat="1" ht="18" customHeight="1" x14ac:dyDescent="0.25">
      <c r="A251" s="182" t="s">
        <v>77</v>
      </c>
      <c r="B251" s="113" t="s">
        <v>78</v>
      </c>
      <c r="C251" s="69"/>
      <c r="D251" s="53">
        <f t="shared" ref="D251:E251" si="44">SUM(D252)</f>
        <v>46.000000000000007</v>
      </c>
      <c r="E251" s="53">
        <f t="shared" si="44"/>
        <v>0</v>
      </c>
    </row>
    <row r="252" spans="1:5" s="20" customFormat="1" ht="27" x14ac:dyDescent="0.25">
      <c r="A252" s="183"/>
      <c r="B252" s="33" t="s">
        <v>19</v>
      </c>
      <c r="C252" s="34" t="s">
        <v>20</v>
      </c>
      <c r="D252" s="35">
        <f>SUM(D256+D253)</f>
        <v>46.000000000000007</v>
      </c>
      <c r="E252" s="12">
        <f>SUM(E256)</f>
        <v>0</v>
      </c>
    </row>
    <row r="253" spans="1:5" s="20" customFormat="1" x14ac:dyDescent="0.25">
      <c r="A253" s="183"/>
      <c r="B253" s="13" t="s">
        <v>13</v>
      </c>
      <c r="C253" s="21"/>
      <c r="D253" s="54">
        <f>SUM(D254:D255)</f>
        <v>43.800000000000004</v>
      </c>
      <c r="E253" s="14"/>
    </row>
    <row r="254" spans="1:5" s="20" customFormat="1" x14ac:dyDescent="0.25">
      <c r="A254" s="183"/>
      <c r="B254" s="16" t="s">
        <v>14</v>
      </c>
      <c r="C254" s="21"/>
      <c r="D254" s="39">
        <v>7.6</v>
      </c>
      <c r="E254" s="14"/>
    </row>
    <row r="255" spans="1:5" s="20" customFormat="1" x14ac:dyDescent="0.25">
      <c r="A255" s="183"/>
      <c r="B255" s="16" t="s">
        <v>17</v>
      </c>
      <c r="C255" s="21"/>
      <c r="D255" s="39">
        <v>36.200000000000003</v>
      </c>
      <c r="E255" s="14">
        <v>11.4</v>
      </c>
    </row>
    <row r="256" spans="1:5" s="20" customFormat="1" ht="18" customHeight="1" x14ac:dyDescent="0.25">
      <c r="A256" s="217"/>
      <c r="B256" s="29" t="s">
        <v>18</v>
      </c>
      <c r="C256" s="112"/>
      <c r="D256" s="67">
        <v>2.2000000000000002</v>
      </c>
      <c r="E256" s="49"/>
    </row>
    <row r="257" spans="1:5" s="20" customFormat="1" ht="18" customHeight="1" x14ac:dyDescent="0.25">
      <c r="A257" s="182" t="s">
        <v>79</v>
      </c>
      <c r="B257" s="113" t="s">
        <v>80</v>
      </c>
      <c r="C257" s="69"/>
      <c r="D257" s="53">
        <f t="shared" ref="D257:E257" si="45">SUM(D258)</f>
        <v>165</v>
      </c>
      <c r="E257" s="53">
        <f t="shared" si="45"/>
        <v>0</v>
      </c>
    </row>
    <row r="258" spans="1:5" s="20" customFormat="1" ht="27" x14ac:dyDescent="0.25">
      <c r="A258" s="183"/>
      <c r="B258" s="33" t="s">
        <v>19</v>
      </c>
      <c r="C258" s="34" t="s">
        <v>20</v>
      </c>
      <c r="D258" s="35">
        <f>SUM(D262+D259)</f>
        <v>165</v>
      </c>
      <c r="E258" s="12">
        <f>SUM(E262)</f>
        <v>0</v>
      </c>
    </row>
    <row r="259" spans="1:5" s="20" customFormat="1" x14ac:dyDescent="0.25">
      <c r="A259" s="183"/>
      <c r="B259" s="13" t="s">
        <v>13</v>
      </c>
      <c r="C259" s="21"/>
      <c r="D259" s="54">
        <f>SUM(D260:D261)</f>
        <v>161.69999999999999</v>
      </c>
      <c r="E259" s="14"/>
    </row>
    <row r="260" spans="1:5" s="20" customFormat="1" x14ac:dyDescent="0.25">
      <c r="A260" s="183"/>
      <c r="B260" s="16" t="s">
        <v>14</v>
      </c>
      <c r="C260" s="21"/>
      <c r="D260" s="39">
        <v>4.0999999999999996</v>
      </c>
      <c r="E260" s="14"/>
    </row>
    <row r="261" spans="1:5" s="20" customFormat="1" x14ac:dyDescent="0.25">
      <c r="A261" s="183"/>
      <c r="B261" s="16" t="s">
        <v>17</v>
      </c>
      <c r="C261" s="21"/>
      <c r="D261" s="39">
        <v>157.6</v>
      </c>
      <c r="E261" s="14">
        <v>7.5</v>
      </c>
    </row>
    <row r="262" spans="1:5" s="20" customFormat="1" ht="18" customHeight="1" x14ac:dyDescent="0.25">
      <c r="A262" s="217"/>
      <c r="B262" s="29" t="s">
        <v>18</v>
      </c>
      <c r="C262" s="112"/>
      <c r="D262" s="67">
        <v>3.3</v>
      </c>
      <c r="E262" s="49"/>
    </row>
    <row r="263" spans="1:5" s="20" customFormat="1" ht="18" customHeight="1" x14ac:dyDescent="0.25">
      <c r="A263" s="182" t="s">
        <v>81</v>
      </c>
      <c r="B263" s="113" t="s">
        <v>82</v>
      </c>
      <c r="C263" s="69"/>
      <c r="D263" s="53">
        <f t="shared" ref="D263:E263" si="46">SUM(D264)</f>
        <v>92.600000000000009</v>
      </c>
      <c r="E263" s="53">
        <f t="shared" si="46"/>
        <v>28.3</v>
      </c>
    </row>
    <row r="264" spans="1:5" s="20" customFormat="1" ht="27" x14ac:dyDescent="0.25">
      <c r="A264" s="183"/>
      <c r="B264" s="33" t="s">
        <v>19</v>
      </c>
      <c r="C264" s="34" t="s">
        <v>20</v>
      </c>
      <c r="D264" s="35">
        <f>SUM(D268+D265)</f>
        <v>92.600000000000009</v>
      </c>
      <c r="E264" s="35">
        <f>SUM(E268+E265)</f>
        <v>28.3</v>
      </c>
    </row>
    <row r="265" spans="1:5" s="20" customFormat="1" x14ac:dyDescent="0.25">
      <c r="A265" s="183"/>
      <c r="B265" s="13" t="s">
        <v>13</v>
      </c>
      <c r="C265" s="21"/>
      <c r="D265" s="54">
        <f>SUM(D266:D267)</f>
        <v>89.9</v>
      </c>
      <c r="E265" s="54">
        <f>SUM(E266:E267)</f>
        <v>28.3</v>
      </c>
    </row>
    <row r="266" spans="1:5" s="20" customFormat="1" x14ac:dyDescent="0.25">
      <c r="A266" s="183"/>
      <c r="B266" s="16" t="s">
        <v>14</v>
      </c>
      <c r="C266" s="21"/>
      <c r="D266" s="39">
        <v>11.2</v>
      </c>
      <c r="E266" s="14"/>
    </row>
    <row r="267" spans="1:5" s="20" customFormat="1" x14ac:dyDescent="0.25">
      <c r="A267" s="183"/>
      <c r="B267" s="16" t="s">
        <v>17</v>
      </c>
      <c r="C267" s="21"/>
      <c r="D267" s="24">
        <v>78.7</v>
      </c>
      <c r="E267" s="24">
        <v>28.3</v>
      </c>
    </row>
    <row r="268" spans="1:5" s="20" customFormat="1" ht="15" customHeight="1" x14ac:dyDescent="0.25">
      <c r="A268" s="183"/>
      <c r="B268" s="132" t="s">
        <v>18</v>
      </c>
      <c r="C268" s="133"/>
      <c r="D268" s="134">
        <v>2.7</v>
      </c>
      <c r="E268" s="123"/>
    </row>
    <row r="269" spans="1:5" s="20" customFormat="1" ht="18" customHeight="1" x14ac:dyDescent="0.25">
      <c r="A269" s="221" t="s">
        <v>83</v>
      </c>
      <c r="B269" s="135" t="s">
        <v>84</v>
      </c>
      <c r="C269" s="52"/>
      <c r="D269" s="53">
        <f t="shared" ref="D269:E269" si="47">SUM(D270)</f>
        <v>36.299999999999997</v>
      </c>
      <c r="E269" s="53">
        <f t="shared" si="47"/>
        <v>0</v>
      </c>
    </row>
    <row r="270" spans="1:5" s="20" customFormat="1" ht="27" x14ac:dyDescent="0.25">
      <c r="A270" s="183"/>
      <c r="B270" s="33" t="s">
        <v>19</v>
      </c>
      <c r="C270" s="34" t="s">
        <v>20</v>
      </c>
      <c r="D270" s="35">
        <f>SUM(D274+D271)</f>
        <v>36.299999999999997</v>
      </c>
      <c r="E270" s="12">
        <f>SUM(E274)</f>
        <v>0</v>
      </c>
    </row>
    <row r="271" spans="1:5" s="20" customFormat="1" x14ac:dyDescent="0.25">
      <c r="A271" s="183"/>
      <c r="B271" s="13" t="s">
        <v>13</v>
      </c>
      <c r="C271" s="21"/>
      <c r="D271" s="54">
        <f>SUM(D272:D273)</f>
        <v>36.299999999999997</v>
      </c>
      <c r="E271" s="14"/>
    </row>
    <row r="272" spans="1:5" s="20" customFormat="1" x14ac:dyDescent="0.25">
      <c r="A272" s="183"/>
      <c r="B272" s="16" t="s">
        <v>14</v>
      </c>
      <c r="C272" s="21"/>
      <c r="D272" s="39">
        <v>2.5</v>
      </c>
      <c r="E272" s="14"/>
    </row>
    <row r="273" spans="1:5" s="20" customFormat="1" x14ac:dyDescent="0.25">
      <c r="A273" s="183"/>
      <c r="B273" s="16" t="s">
        <v>17</v>
      </c>
      <c r="C273" s="21"/>
      <c r="D273" s="24">
        <v>33.799999999999997</v>
      </c>
      <c r="E273" s="104">
        <v>3.7</v>
      </c>
    </row>
    <row r="274" spans="1:5" s="20" customFormat="1" ht="15" customHeight="1" x14ac:dyDescent="0.25">
      <c r="A274" s="222"/>
      <c r="B274" s="29" t="s">
        <v>18</v>
      </c>
      <c r="C274" s="136"/>
      <c r="D274" s="137">
        <v>0</v>
      </c>
      <c r="E274" s="138"/>
    </row>
    <row r="275" spans="1:5" s="20" customFormat="1" ht="18" customHeight="1" x14ac:dyDescent="0.25">
      <c r="A275" s="212" t="s">
        <v>85</v>
      </c>
      <c r="B275" s="113" t="s">
        <v>86</v>
      </c>
      <c r="C275" s="139"/>
      <c r="D275" s="131">
        <f t="shared" ref="D275:E275" si="48">SUM(D276)</f>
        <v>34</v>
      </c>
      <c r="E275" s="131">
        <f t="shared" si="48"/>
        <v>0</v>
      </c>
    </row>
    <row r="276" spans="1:5" s="20" customFormat="1" ht="27" x14ac:dyDescent="0.25">
      <c r="A276" s="212"/>
      <c r="B276" s="93" t="s">
        <v>19</v>
      </c>
      <c r="C276" s="34" t="s">
        <v>20</v>
      </c>
      <c r="D276" s="35">
        <f>SUM(D280+D277)</f>
        <v>34</v>
      </c>
      <c r="E276" s="12">
        <f>SUM(E280)</f>
        <v>0</v>
      </c>
    </row>
    <row r="277" spans="1:5" s="20" customFormat="1" x14ac:dyDescent="0.25">
      <c r="A277" s="183"/>
      <c r="B277" s="13" t="s">
        <v>13</v>
      </c>
      <c r="C277" s="21"/>
      <c r="D277" s="54">
        <f>SUM(D278:D279)</f>
        <v>26.8</v>
      </c>
      <c r="E277" s="14"/>
    </row>
    <row r="278" spans="1:5" s="20" customFormat="1" x14ac:dyDescent="0.25">
      <c r="A278" s="183"/>
      <c r="B278" s="16" t="s">
        <v>14</v>
      </c>
      <c r="C278" s="21"/>
      <c r="D278" s="39">
        <v>3.5</v>
      </c>
      <c r="E278" s="14"/>
    </row>
    <row r="279" spans="1:5" s="20" customFormat="1" x14ac:dyDescent="0.25">
      <c r="A279" s="183"/>
      <c r="B279" s="16" t="s">
        <v>17</v>
      </c>
      <c r="C279" s="21"/>
      <c r="D279" s="39">
        <v>23.3</v>
      </c>
      <c r="E279" s="14"/>
    </row>
    <row r="280" spans="1:5" s="20" customFormat="1" ht="15" customHeight="1" x14ac:dyDescent="0.25">
      <c r="A280" s="183"/>
      <c r="B280" s="29" t="s">
        <v>18</v>
      </c>
      <c r="C280" s="97"/>
      <c r="D280" s="67">
        <v>7.2</v>
      </c>
      <c r="E280" s="49"/>
    </row>
    <row r="281" spans="1:5" s="20" customFormat="1" ht="18" customHeight="1" x14ac:dyDescent="0.25">
      <c r="A281" s="207" t="s">
        <v>87</v>
      </c>
      <c r="B281" s="113" t="s">
        <v>88</v>
      </c>
      <c r="C281" s="69"/>
      <c r="D281" s="53">
        <f t="shared" ref="D281:E281" si="49">SUM(D282)</f>
        <v>60.6</v>
      </c>
      <c r="E281" s="53">
        <f t="shared" si="49"/>
        <v>0</v>
      </c>
    </row>
    <row r="282" spans="1:5" s="20" customFormat="1" ht="27" x14ac:dyDescent="0.25">
      <c r="A282" s="212"/>
      <c r="B282" s="93" t="s">
        <v>19</v>
      </c>
      <c r="C282" s="34" t="s">
        <v>20</v>
      </c>
      <c r="D282" s="35">
        <f>SUM(D286+D283)</f>
        <v>60.6</v>
      </c>
      <c r="E282" s="12">
        <f>SUM(E286)</f>
        <v>0</v>
      </c>
    </row>
    <row r="283" spans="1:5" s="20" customFormat="1" x14ac:dyDescent="0.25">
      <c r="A283" s="183"/>
      <c r="B283" s="13" t="s">
        <v>13</v>
      </c>
      <c r="C283" s="21"/>
      <c r="D283" s="54">
        <f>SUM(D284:D285)</f>
        <v>34.700000000000003</v>
      </c>
      <c r="E283" s="14"/>
    </row>
    <row r="284" spans="1:5" s="20" customFormat="1" x14ac:dyDescent="0.25">
      <c r="A284" s="183"/>
      <c r="B284" s="16" t="s">
        <v>14</v>
      </c>
      <c r="C284" s="21"/>
      <c r="D284" s="39">
        <v>4.7</v>
      </c>
      <c r="E284" s="14"/>
    </row>
    <row r="285" spans="1:5" s="20" customFormat="1" x14ac:dyDescent="0.25">
      <c r="A285" s="183"/>
      <c r="B285" s="16" t="s">
        <v>17</v>
      </c>
      <c r="C285" s="21"/>
      <c r="D285" s="39">
        <v>30</v>
      </c>
      <c r="E285" s="14"/>
    </row>
    <row r="286" spans="1:5" s="20" customFormat="1" ht="15" customHeight="1" x14ac:dyDescent="0.25">
      <c r="A286" s="183"/>
      <c r="B286" s="29" t="s">
        <v>18</v>
      </c>
      <c r="C286" s="97"/>
      <c r="D286" s="67">
        <v>25.9</v>
      </c>
      <c r="E286" s="49"/>
    </row>
    <row r="287" spans="1:5" s="20" customFormat="1" ht="18" customHeight="1" x14ac:dyDescent="0.25">
      <c r="A287" s="207" t="s">
        <v>89</v>
      </c>
      <c r="B287" s="113" t="s">
        <v>90</v>
      </c>
      <c r="C287" s="69"/>
      <c r="D287" s="114">
        <f t="shared" ref="D287:E287" si="50">SUM(D288)</f>
        <v>520.4</v>
      </c>
      <c r="E287" s="115">
        <f t="shared" si="50"/>
        <v>0</v>
      </c>
    </row>
    <row r="288" spans="1:5" s="20" customFormat="1" ht="27" x14ac:dyDescent="0.25">
      <c r="A288" s="212"/>
      <c r="B288" s="42" t="s">
        <v>19</v>
      </c>
      <c r="C288" s="34" t="s">
        <v>20</v>
      </c>
      <c r="D288" s="35">
        <f t="shared" ref="D288:E288" si="51">SUM(D289+D292)</f>
        <v>520.4</v>
      </c>
      <c r="E288" s="12">
        <f t="shared" si="51"/>
        <v>0</v>
      </c>
    </row>
    <row r="289" spans="1:5" s="20" customFormat="1" x14ac:dyDescent="0.25">
      <c r="A289" s="212"/>
      <c r="B289" s="36" t="s">
        <v>13</v>
      </c>
      <c r="C289" s="224"/>
      <c r="D289" s="14">
        <f>SUM(D290:D291)</f>
        <v>505.8</v>
      </c>
      <c r="E289" s="140"/>
    </row>
    <row r="290" spans="1:5" s="20" customFormat="1" x14ac:dyDescent="0.25">
      <c r="A290" s="212"/>
      <c r="B290" s="16" t="s">
        <v>14</v>
      </c>
      <c r="C290" s="225"/>
      <c r="D290" s="39">
        <v>2.8</v>
      </c>
      <c r="E290" s="140"/>
    </row>
    <row r="291" spans="1:5" s="20" customFormat="1" x14ac:dyDescent="0.25">
      <c r="A291" s="212"/>
      <c r="B291" s="16" t="s">
        <v>17</v>
      </c>
      <c r="C291" s="225"/>
      <c r="D291" s="39">
        <v>503</v>
      </c>
      <c r="E291" s="41"/>
    </row>
    <row r="292" spans="1:5" s="20" customFormat="1" ht="15" customHeight="1" x14ac:dyDescent="0.25">
      <c r="A292" s="212"/>
      <c r="B292" s="29" t="s">
        <v>18</v>
      </c>
      <c r="C292" s="226"/>
      <c r="D292" s="48">
        <v>14.6</v>
      </c>
      <c r="E292" s="49"/>
    </row>
    <row r="293" spans="1:5" s="20" customFormat="1" ht="18" customHeight="1" x14ac:dyDescent="0.25">
      <c r="A293" s="207" t="s">
        <v>91</v>
      </c>
      <c r="B293" s="113" t="s">
        <v>92</v>
      </c>
      <c r="C293" s="69"/>
      <c r="D293" s="53">
        <f>SUM(D294)</f>
        <v>49.3</v>
      </c>
      <c r="E293" s="53">
        <f>SUM(E294)</f>
        <v>0</v>
      </c>
    </row>
    <row r="294" spans="1:5" s="20" customFormat="1" ht="27" x14ac:dyDescent="0.25">
      <c r="A294" s="212"/>
      <c r="B294" s="93" t="s">
        <v>19</v>
      </c>
      <c r="C294" s="34" t="s">
        <v>20</v>
      </c>
      <c r="D294" s="35">
        <f>SUM(D298+D295)</f>
        <v>49.3</v>
      </c>
      <c r="E294" s="12">
        <f>SUM(E298)</f>
        <v>0</v>
      </c>
    </row>
    <row r="295" spans="1:5" s="20" customFormat="1" x14ac:dyDescent="0.25">
      <c r="A295" s="183"/>
      <c r="B295" s="13" t="s">
        <v>13</v>
      </c>
      <c r="C295" s="21"/>
      <c r="D295" s="54">
        <f>SUM(D296:D297)</f>
        <v>27.299999999999997</v>
      </c>
      <c r="E295" s="14"/>
    </row>
    <row r="296" spans="1:5" s="20" customFormat="1" x14ac:dyDescent="0.25">
      <c r="A296" s="183"/>
      <c r="B296" s="16" t="s">
        <v>14</v>
      </c>
      <c r="C296" s="21"/>
      <c r="D296" s="39">
        <v>8.1</v>
      </c>
      <c r="E296" s="14"/>
    </row>
    <row r="297" spans="1:5" s="20" customFormat="1" x14ac:dyDescent="0.25">
      <c r="A297" s="183"/>
      <c r="B297" s="16" t="s">
        <v>17</v>
      </c>
      <c r="C297" s="21"/>
      <c r="D297" s="39">
        <v>19.2</v>
      </c>
      <c r="E297" s="14"/>
    </row>
    <row r="298" spans="1:5" s="20" customFormat="1" ht="15" customHeight="1" x14ac:dyDescent="0.25">
      <c r="A298" s="183"/>
      <c r="B298" s="29" t="s">
        <v>18</v>
      </c>
      <c r="C298" s="112"/>
      <c r="D298" s="67">
        <v>22</v>
      </c>
      <c r="E298" s="49"/>
    </row>
    <row r="299" spans="1:5" s="20" customFormat="1" ht="18" customHeight="1" x14ac:dyDescent="0.25">
      <c r="A299" s="182" t="s">
        <v>93</v>
      </c>
      <c r="B299" s="141" t="s">
        <v>94</v>
      </c>
      <c r="C299" s="142"/>
      <c r="D299" s="143">
        <f t="shared" ref="D299:E299" si="52">SUM(D300)</f>
        <v>13.600000000000001</v>
      </c>
      <c r="E299" s="143">
        <f t="shared" si="52"/>
        <v>0</v>
      </c>
    </row>
    <row r="300" spans="1:5" s="20" customFormat="1" ht="27" x14ac:dyDescent="0.25">
      <c r="A300" s="212"/>
      <c r="B300" s="110" t="s">
        <v>19</v>
      </c>
      <c r="C300" s="111" t="s">
        <v>20</v>
      </c>
      <c r="D300" s="89">
        <f>SUM(D304+D301)</f>
        <v>13.600000000000001</v>
      </c>
      <c r="E300" s="90">
        <f>SUM(E304)</f>
        <v>0</v>
      </c>
    </row>
    <row r="301" spans="1:5" s="20" customFormat="1" x14ac:dyDescent="0.25">
      <c r="A301" s="183"/>
      <c r="B301" s="13" t="s">
        <v>13</v>
      </c>
      <c r="C301" s="21"/>
      <c r="D301" s="54">
        <f>SUM(D302:D303)</f>
        <v>4.3</v>
      </c>
      <c r="E301" s="14"/>
    </row>
    <row r="302" spans="1:5" s="20" customFormat="1" x14ac:dyDescent="0.25">
      <c r="A302" s="183"/>
      <c r="B302" s="16" t="s">
        <v>14</v>
      </c>
      <c r="C302" s="21"/>
      <c r="D302" s="39">
        <v>3</v>
      </c>
      <c r="E302" s="14"/>
    </row>
    <row r="303" spans="1:5" s="20" customFormat="1" x14ac:dyDescent="0.25">
      <c r="A303" s="183"/>
      <c r="B303" s="16" t="s">
        <v>17</v>
      </c>
      <c r="C303" s="21"/>
      <c r="D303" s="39">
        <v>1.3</v>
      </c>
      <c r="E303" s="14"/>
    </row>
    <row r="304" spans="1:5" s="20" customFormat="1" ht="15" customHeight="1" x14ac:dyDescent="0.25">
      <c r="A304" s="183"/>
      <c r="B304" s="29" t="s">
        <v>18</v>
      </c>
      <c r="C304" s="97"/>
      <c r="D304" s="67">
        <v>9.3000000000000007</v>
      </c>
      <c r="E304" s="49"/>
    </row>
    <row r="305" spans="1:5" s="20" customFormat="1" ht="18" customHeight="1" x14ac:dyDescent="0.25">
      <c r="A305" s="207" t="s">
        <v>95</v>
      </c>
      <c r="B305" s="113" t="s">
        <v>96</v>
      </c>
      <c r="C305" s="69"/>
      <c r="D305" s="53">
        <f t="shared" ref="D305:E305" si="53">SUM(D306)</f>
        <v>42.8</v>
      </c>
      <c r="E305" s="53">
        <f t="shared" si="53"/>
        <v>18.8</v>
      </c>
    </row>
    <row r="306" spans="1:5" s="20" customFormat="1" ht="27" x14ac:dyDescent="0.25">
      <c r="A306" s="212"/>
      <c r="B306" s="93" t="s">
        <v>19</v>
      </c>
      <c r="C306" s="34" t="s">
        <v>20</v>
      </c>
      <c r="D306" s="35">
        <f>SUM(D310+D307)</f>
        <v>42.8</v>
      </c>
      <c r="E306" s="35">
        <f>SUM(E310+E307)</f>
        <v>18.8</v>
      </c>
    </row>
    <row r="307" spans="1:5" s="20" customFormat="1" x14ac:dyDescent="0.25">
      <c r="A307" s="183"/>
      <c r="B307" s="13" t="s">
        <v>13</v>
      </c>
      <c r="C307" s="21"/>
      <c r="D307" s="54">
        <f>SUM(D308:D309)</f>
        <v>33.9</v>
      </c>
      <c r="E307" s="54">
        <f>SUM(E308:E309)</f>
        <v>18.8</v>
      </c>
    </row>
    <row r="308" spans="1:5" s="20" customFormat="1" x14ac:dyDescent="0.25">
      <c r="A308" s="183"/>
      <c r="B308" s="16" t="s">
        <v>14</v>
      </c>
      <c r="C308" s="21"/>
      <c r="D308" s="39">
        <v>4.7</v>
      </c>
      <c r="E308" s="14"/>
    </row>
    <row r="309" spans="1:5" s="20" customFormat="1" x14ac:dyDescent="0.25">
      <c r="A309" s="183"/>
      <c r="B309" s="16" t="s">
        <v>17</v>
      </c>
      <c r="C309" s="21"/>
      <c r="D309" s="39">
        <v>29.2</v>
      </c>
      <c r="E309" s="173">
        <v>18.8</v>
      </c>
    </row>
    <row r="310" spans="1:5" s="20" customFormat="1" ht="15" customHeight="1" x14ac:dyDescent="0.25">
      <c r="A310" s="183"/>
      <c r="B310" s="29" t="s">
        <v>18</v>
      </c>
      <c r="C310" s="112"/>
      <c r="D310" s="67">
        <v>8.9</v>
      </c>
      <c r="E310" s="49"/>
    </row>
    <row r="311" spans="1:5" s="20" customFormat="1" ht="18" customHeight="1" x14ac:dyDescent="0.25">
      <c r="A311" s="207" t="s">
        <v>97</v>
      </c>
      <c r="B311" s="113" t="s">
        <v>98</v>
      </c>
      <c r="C311" s="69"/>
      <c r="D311" s="114">
        <f t="shared" ref="D311:E311" si="54">SUM(D312)</f>
        <v>555.29999999999995</v>
      </c>
      <c r="E311" s="115">
        <f t="shared" si="54"/>
        <v>0</v>
      </c>
    </row>
    <row r="312" spans="1:5" s="20" customFormat="1" ht="27" x14ac:dyDescent="0.25">
      <c r="A312" s="212"/>
      <c r="B312" s="42" t="s">
        <v>19</v>
      </c>
      <c r="C312" s="34" t="s">
        <v>20</v>
      </c>
      <c r="D312" s="35">
        <f t="shared" ref="D312:E312" si="55">SUM(D313+D316)</f>
        <v>555.29999999999995</v>
      </c>
      <c r="E312" s="12">
        <f t="shared" si="55"/>
        <v>0</v>
      </c>
    </row>
    <row r="313" spans="1:5" s="20" customFormat="1" ht="15" customHeight="1" x14ac:dyDescent="0.25">
      <c r="A313" s="183"/>
      <c r="B313" s="36" t="s">
        <v>13</v>
      </c>
      <c r="C313" s="218"/>
      <c r="D313" s="14">
        <f>SUM(D314:D315)</f>
        <v>536.79999999999995</v>
      </c>
      <c r="E313" s="49"/>
    </row>
    <row r="314" spans="1:5" s="20" customFormat="1" ht="15" customHeight="1" x14ac:dyDescent="0.25">
      <c r="A314" s="183"/>
      <c r="B314" s="16" t="s">
        <v>14</v>
      </c>
      <c r="C314" s="219"/>
      <c r="D314" s="116">
        <v>6.5</v>
      </c>
      <c r="E314" s="49"/>
    </row>
    <row r="315" spans="1:5" s="45" customFormat="1" ht="15" customHeight="1" x14ac:dyDescent="0.25">
      <c r="A315" s="183"/>
      <c r="B315" s="16" t="s">
        <v>17</v>
      </c>
      <c r="C315" s="219"/>
      <c r="D315" s="116">
        <v>530.29999999999995</v>
      </c>
      <c r="E315" s="41"/>
    </row>
    <row r="316" spans="1:5" s="20" customFormat="1" ht="15" customHeight="1" x14ac:dyDescent="0.25">
      <c r="A316" s="183"/>
      <c r="B316" s="29" t="s">
        <v>18</v>
      </c>
      <c r="C316" s="220"/>
      <c r="D316" s="67">
        <v>18.5</v>
      </c>
      <c r="E316" s="49"/>
    </row>
    <row r="317" spans="1:5" s="20" customFormat="1" ht="18" customHeight="1" x14ac:dyDescent="0.25">
      <c r="A317" s="207" t="s">
        <v>99</v>
      </c>
      <c r="B317" s="113" t="s">
        <v>100</v>
      </c>
      <c r="C317" s="69"/>
      <c r="D317" s="114">
        <f t="shared" ref="D317:E317" si="56">SUM(D318)</f>
        <v>82.6</v>
      </c>
      <c r="E317" s="115">
        <f t="shared" si="56"/>
        <v>0</v>
      </c>
    </row>
    <row r="318" spans="1:5" s="20" customFormat="1" ht="27" x14ac:dyDescent="0.25">
      <c r="A318" s="212"/>
      <c r="B318" s="93" t="s">
        <v>19</v>
      </c>
      <c r="C318" s="34" t="s">
        <v>20</v>
      </c>
      <c r="D318" s="35">
        <f>SUM(D319+D322)</f>
        <v>82.6</v>
      </c>
      <c r="E318" s="35">
        <f>SUM(E319+E322)</f>
        <v>0</v>
      </c>
    </row>
    <row r="319" spans="1:5" s="20" customFormat="1" x14ac:dyDescent="0.25">
      <c r="A319" s="183"/>
      <c r="B319" s="13" t="s">
        <v>13</v>
      </c>
      <c r="C319" s="227"/>
      <c r="D319" s="14">
        <f t="shared" ref="D319" si="57">SUM(D320:D321)</f>
        <v>77.599999999999994</v>
      </c>
      <c r="E319" s="14"/>
    </row>
    <row r="320" spans="1:5" s="20" customFormat="1" x14ac:dyDescent="0.25">
      <c r="A320" s="183"/>
      <c r="B320" s="16" t="s">
        <v>14</v>
      </c>
      <c r="C320" s="228"/>
      <c r="D320" s="144">
        <v>2.6</v>
      </c>
      <c r="E320" s="145"/>
    </row>
    <row r="321" spans="1:5" s="20" customFormat="1" x14ac:dyDescent="0.25">
      <c r="A321" s="183"/>
      <c r="B321" s="16" t="s">
        <v>17</v>
      </c>
      <c r="C321" s="228"/>
      <c r="D321" s="144">
        <v>75</v>
      </c>
      <c r="E321" s="32"/>
    </row>
    <row r="322" spans="1:5" s="20" customFormat="1" x14ac:dyDescent="0.25">
      <c r="A322" s="183"/>
      <c r="B322" s="29" t="s">
        <v>18</v>
      </c>
      <c r="C322" s="229"/>
      <c r="D322" s="146">
        <v>5</v>
      </c>
      <c r="E322" s="138"/>
    </row>
    <row r="323" spans="1:5" s="20" customFormat="1" ht="18" customHeight="1" x14ac:dyDescent="0.25">
      <c r="A323" s="182" t="s">
        <v>101</v>
      </c>
      <c r="B323" s="141" t="s">
        <v>102</v>
      </c>
      <c r="C323" s="147"/>
      <c r="D323" s="53">
        <f t="shared" ref="D323:E323" si="58">SUM(D324)</f>
        <v>5</v>
      </c>
      <c r="E323" s="53">
        <f t="shared" si="58"/>
        <v>0</v>
      </c>
    </row>
    <row r="324" spans="1:5" s="20" customFormat="1" ht="27" x14ac:dyDescent="0.25">
      <c r="A324" s="212"/>
      <c r="B324" s="148" t="s">
        <v>19</v>
      </c>
      <c r="C324" s="34" t="s">
        <v>20</v>
      </c>
      <c r="D324" s="35">
        <f t="shared" ref="D324:E324" si="59">SUM(D328+D325)</f>
        <v>5</v>
      </c>
      <c r="E324" s="35">
        <f t="shared" si="59"/>
        <v>0</v>
      </c>
    </row>
    <row r="325" spans="1:5" s="20" customFormat="1" x14ac:dyDescent="0.25">
      <c r="A325" s="212"/>
      <c r="B325" s="13" t="s">
        <v>13</v>
      </c>
      <c r="C325" s="21"/>
      <c r="D325" s="54">
        <f t="shared" ref="D325:E325" si="60">SUM(D326:D327)</f>
        <v>2</v>
      </c>
      <c r="E325" s="54">
        <f t="shared" si="60"/>
        <v>0</v>
      </c>
    </row>
    <row r="326" spans="1:5" s="20" customFormat="1" x14ac:dyDescent="0.25">
      <c r="A326" s="212"/>
      <c r="B326" s="16" t="s">
        <v>14</v>
      </c>
      <c r="C326" s="21"/>
      <c r="D326" s="24">
        <v>2</v>
      </c>
      <c r="E326" s="14"/>
    </row>
    <row r="327" spans="1:5" s="20" customFormat="1" x14ac:dyDescent="0.25">
      <c r="A327" s="212"/>
      <c r="B327" s="16" t="s">
        <v>17</v>
      </c>
      <c r="C327" s="73"/>
      <c r="D327" s="27">
        <v>0</v>
      </c>
      <c r="E327" s="27"/>
    </row>
    <row r="328" spans="1:5" s="20" customFormat="1" x14ac:dyDescent="0.25">
      <c r="A328" s="212"/>
      <c r="B328" s="29" t="s">
        <v>18</v>
      </c>
      <c r="C328" s="30"/>
      <c r="D328" s="75">
        <v>3</v>
      </c>
      <c r="E328" s="49"/>
    </row>
    <row r="329" spans="1:5" s="20" customFormat="1" ht="18" customHeight="1" x14ac:dyDescent="0.25">
      <c r="A329" s="207" t="s">
        <v>103</v>
      </c>
      <c r="B329" s="113" t="s">
        <v>104</v>
      </c>
      <c r="C329" s="87"/>
      <c r="D329" s="53">
        <f t="shared" ref="D329:E329" si="61">SUM(D330)</f>
        <v>116.60000000000001</v>
      </c>
      <c r="E329" s="53">
        <f t="shared" si="61"/>
        <v>0</v>
      </c>
    </row>
    <row r="330" spans="1:5" s="20" customFormat="1" x14ac:dyDescent="0.25">
      <c r="A330" s="212"/>
      <c r="B330" s="40" t="s">
        <v>22</v>
      </c>
      <c r="C330" s="34" t="s">
        <v>23</v>
      </c>
      <c r="D330" s="35">
        <f>SUM(D334+D331)</f>
        <v>116.60000000000001</v>
      </c>
      <c r="E330" s="12">
        <f>SUM(E334)</f>
        <v>0</v>
      </c>
    </row>
    <row r="331" spans="1:5" s="20" customFormat="1" x14ac:dyDescent="0.25">
      <c r="A331" s="183"/>
      <c r="B331" s="13" t="s">
        <v>13</v>
      </c>
      <c r="C331" s="149"/>
      <c r="D331" s="54">
        <f>SUM(D332:D333)</f>
        <v>114.2</v>
      </c>
      <c r="E331" s="12"/>
    </row>
    <row r="332" spans="1:5" s="20" customFormat="1" x14ac:dyDescent="0.25">
      <c r="A332" s="183"/>
      <c r="B332" s="16" t="s">
        <v>14</v>
      </c>
      <c r="C332" s="149"/>
      <c r="D332" s="150">
        <v>14.2</v>
      </c>
      <c r="E332" s="151"/>
    </row>
    <row r="333" spans="1:5" s="20" customFormat="1" x14ac:dyDescent="0.25">
      <c r="A333" s="183"/>
      <c r="B333" s="16" t="s">
        <v>17</v>
      </c>
      <c r="C333" s="149"/>
      <c r="D333" s="27">
        <v>100</v>
      </c>
      <c r="E333" s="84"/>
    </row>
    <row r="334" spans="1:5" s="20" customFormat="1" ht="15" customHeight="1" x14ac:dyDescent="0.25">
      <c r="A334" s="183"/>
      <c r="B334" s="29" t="s">
        <v>18</v>
      </c>
      <c r="C334" s="152"/>
      <c r="D334" s="153">
        <v>2.4</v>
      </c>
      <c r="E334" s="105"/>
    </row>
    <row r="335" spans="1:5" s="20" customFormat="1" ht="18" customHeight="1" x14ac:dyDescent="0.25">
      <c r="A335" s="207" t="s">
        <v>105</v>
      </c>
      <c r="B335" s="113" t="s">
        <v>106</v>
      </c>
      <c r="C335" s="87"/>
      <c r="D335" s="53">
        <f t="shared" ref="D335:E335" si="62">SUM(D336)</f>
        <v>23</v>
      </c>
      <c r="E335" s="53">
        <f t="shared" si="62"/>
        <v>0</v>
      </c>
    </row>
    <row r="336" spans="1:5" s="20" customFormat="1" x14ac:dyDescent="0.25">
      <c r="A336" s="212"/>
      <c r="B336" s="40" t="s">
        <v>22</v>
      </c>
      <c r="C336" s="34" t="s">
        <v>23</v>
      </c>
      <c r="D336" s="35">
        <f t="shared" ref="D336:E336" si="63">SUM(D340+D337)</f>
        <v>23</v>
      </c>
      <c r="E336" s="35">
        <f t="shared" si="63"/>
        <v>0</v>
      </c>
    </row>
    <row r="337" spans="1:5" s="20" customFormat="1" x14ac:dyDescent="0.25">
      <c r="A337" s="212"/>
      <c r="B337" s="13" t="s">
        <v>13</v>
      </c>
      <c r="C337" s="149"/>
      <c r="D337" s="54">
        <f t="shared" ref="D337" si="64">SUM(D338:D339)</f>
        <v>20.5</v>
      </c>
      <c r="E337" s="54"/>
    </row>
    <row r="338" spans="1:5" s="20" customFormat="1" x14ac:dyDescent="0.25">
      <c r="A338" s="212"/>
      <c r="B338" s="16" t="s">
        <v>14</v>
      </c>
      <c r="C338" s="149"/>
      <c r="D338" s="150">
        <v>3</v>
      </c>
      <c r="E338" s="151"/>
    </row>
    <row r="339" spans="1:5" s="20" customFormat="1" x14ac:dyDescent="0.25">
      <c r="A339" s="212"/>
      <c r="B339" s="16" t="s">
        <v>17</v>
      </c>
      <c r="C339" s="149"/>
      <c r="D339" s="27">
        <v>17.5</v>
      </c>
      <c r="E339" s="15"/>
    </row>
    <row r="340" spans="1:5" s="20" customFormat="1" x14ac:dyDescent="0.25">
      <c r="A340" s="230"/>
      <c r="B340" s="29" t="s">
        <v>18</v>
      </c>
      <c r="C340" s="30"/>
      <c r="D340" s="75">
        <v>2.5</v>
      </c>
      <c r="E340" s="105"/>
    </row>
    <row r="341" spans="1:5" s="20" customFormat="1" ht="18" customHeight="1" x14ac:dyDescent="0.25">
      <c r="A341" s="207" t="s">
        <v>107</v>
      </c>
      <c r="B341" s="113" t="s">
        <v>108</v>
      </c>
      <c r="C341" s="87"/>
      <c r="D341" s="53">
        <f t="shared" ref="D341:E341" si="65">SUM(D342)</f>
        <v>8.1</v>
      </c>
      <c r="E341" s="53">
        <f t="shared" si="65"/>
        <v>0</v>
      </c>
    </row>
    <row r="342" spans="1:5" s="20" customFormat="1" x14ac:dyDescent="0.25">
      <c r="A342" s="212"/>
      <c r="B342" s="40" t="s">
        <v>22</v>
      </c>
      <c r="C342" s="34" t="s">
        <v>23</v>
      </c>
      <c r="D342" s="35">
        <f>SUM(D346+D343)</f>
        <v>8.1</v>
      </c>
      <c r="E342" s="12">
        <f>SUM(E346)</f>
        <v>0</v>
      </c>
    </row>
    <row r="343" spans="1:5" s="20" customFormat="1" x14ac:dyDescent="0.25">
      <c r="A343" s="212"/>
      <c r="B343" s="13" t="s">
        <v>13</v>
      </c>
      <c r="C343" s="149"/>
      <c r="D343" s="54">
        <f>SUM(D344:D345)</f>
        <v>1.5</v>
      </c>
      <c r="E343" s="12"/>
    </row>
    <row r="344" spans="1:5" s="20" customFormat="1" x14ac:dyDescent="0.25">
      <c r="A344" s="212"/>
      <c r="B344" s="16" t="s">
        <v>14</v>
      </c>
      <c r="C344" s="149"/>
      <c r="D344" s="27">
        <v>1.5</v>
      </c>
      <c r="E344" s="154"/>
    </row>
    <row r="345" spans="1:5" s="20" customFormat="1" x14ac:dyDescent="0.25">
      <c r="A345" s="212"/>
      <c r="B345" s="16" t="s">
        <v>17</v>
      </c>
      <c r="C345" s="149"/>
      <c r="D345" s="27">
        <v>0</v>
      </c>
      <c r="E345" s="154"/>
    </row>
    <row r="346" spans="1:5" s="20" customFormat="1" x14ac:dyDescent="0.25">
      <c r="A346" s="212"/>
      <c r="B346" s="29" t="s">
        <v>18</v>
      </c>
      <c r="C346" s="30"/>
      <c r="D346" s="48">
        <v>6.6</v>
      </c>
      <c r="E346" s="49"/>
    </row>
    <row r="347" spans="1:5" s="20" customFormat="1" ht="18" customHeight="1" x14ac:dyDescent="0.25">
      <c r="A347" s="207" t="s">
        <v>109</v>
      </c>
      <c r="B347" s="113" t="s">
        <v>110</v>
      </c>
      <c r="C347" s="69"/>
      <c r="D347" s="53">
        <f t="shared" ref="D347:E347" si="66">SUM(D348)</f>
        <v>4.0999999999999996</v>
      </c>
      <c r="E347" s="53">
        <f t="shared" si="66"/>
        <v>0</v>
      </c>
    </row>
    <row r="348" spans="1:5" s="20" customFormat="1" x14ac:dyDescent="0.25">
      <c r="A348" s="212"/>
      <c r="B348" s="40" t="s">
        <v>22</v>
      </c>
      <c r="C348" s="34" t="s">
        <v>23</v>
      </c>
      <c r="D348" s="35">
        <f>SUM(D352+D349)</f>
        <v>4.0999999999999996</v>
      </c>
      <c r="E348" s="12">
        <f>SUM(E352)</f>
        <v>0</v>
      </c>
    </row>
    <row r="349" spans="1:5" s="20" customFormat="1" x14ac:dyDescent="0.25">
      <c r="A349" s="212"/>
      <c r="B349" s="13" t="s">
        <v>13</v>
      </c>
      <c r="C349" s="149"/>
      <c r="D349" s="54">
        <f>SUM(D350:D351)</f>
        <v>3.1</v>
      </c>
      <c r="E349" s="12"/>
    </row>
    <row r="350" spans="1:5" s="20" customFormat="1" x14ac:dyDescent="0.25">
      <c r="A350" s="212"/>
      <c r="B350" s="16" t="s">
        <v>14</v>
      </c>
      <c r="C350" s="149"/>
      <c r="D350" s="27">
        <v>1.5</v>
      </c>
      <c r="E350" s="154"/>
    </row>
    <row r="351" spans="1:5" s="20" customFormat="1" x14ac:dyDescent="0.25">
      <c r="A351" s="212"/>
      <c r="B351" s="16" t="s">
        <v>17</v>
      </c>
      <c r="C351" s="149"/>
      <c r="D351" s="27">
        <v>1.6</v>
      </c>
      <c r="E351" s="154"/>
    </row>
    <row r="352" spans="1:5" s="20" customFormat="1" x14ac:dyDescent="0.25">
      <c r="A352" s="212"/>
      <c r="B352" s="29" t="s">
        <v>18</v>
      </c>
      <c r="C352" s="30"/>
      <c r="D352" s="48">
        <v>1</v>
      </c>
      <c r="E352" s="49"/>
    </row>
    <row r="353" spans="1:10" s="20" customFormat="1" ht="18" customHeight="1" x14ac:dyDescent="0.25">
      <c r="A353" s="207" t="s">
        <v>111</v>
      </c>
      <c r="B353" s="113" t="s">
        <v>112</v>
      </c>
      <c r="C353" s="87"/>
      <c r="D353" s="53">
        <f t="shared" ref="D353:E353" si="67">SUM(D354)</f>
        <v>27.099999999999998</v>
      </c>
      <c r="E353" s="53">
        <f t="shared" si="67"/>
        <v>0</v>
      </c>
    </row>
    <row r="354" spans="1:10" s="20" customFormat="1" x14ac:dyDescent="0.25">
      <c r="A354" s="212"/>
      <c r="B354" s="40" t="s">
        <v>22</v>
      </c>
      <c r="C354" s="34" t="s">
        <v>23</v>
      </c>
      <c r="D354" s="35">
        <f>SUM(D358+D355)</f>
        <v>27.099999999999998</v>
      </c>
      <c r="E354" s="12">
        <f>SUM(E358)</f>
        <v>0</v>
      </c>
    </row>
    <row r="355" spans="1:10" s="20" customFormat="1" x14ac:dyDescent="0.25">
      <c r="A355" s="183"/>
      <c r="B355" s="13" t="s">
        <v>13</v>
      </c>
      <c r="C355" s="149"/>
      <c r="D355" s="54">
        <f>SUM(D356:D357)</f>
        <v>18.899999999999999</v>
      </c>
      <c r="E355" s="12"/>
    </row>
    <row r="356" spans="1:10" s="20" customFormat="1" x14ac:dyDescent="0.25">
      <c r="A356" s="183"/>
      <c r="B356" s="16" t="s">
        <v>14</v>
      </c>
      <c r="C356" s="149"/>
      <c r="D356" s="150">
        <v>3.9</v>
      </c>
      <c r="E356" s="151"/>
    </row>
    <row r="357" spans="1:10" s="20" customFormat="1" x14ac:dyDescent="0.25">
      <c r="A357" s="183"/>
      <c r="B357" s="16" t="s">
        <v>17</v>
      </c>
      <c r="C357" s="149"/>
      <c r="D357" s="27">
        <v>15</v>
      </c>
      <c r="E357" s="84"/>
    </row>
    <row r="358" spans="1:10" s="20" customFormat="1" ht="15" customHeight="1" x14ac:dyDescent="0.25">
      <c r="A358" s="183"/>
      <c r="B358" s="29" t="s">
        <v>18</v>
      </c>
      <c r="C358" s="152"/>
      <c r="D358" s="75">
        <v>8.1999999999999993</v>
      </c>
      <c r="E358" s="105"/>
    </row>
    <row r="359" spans="1:10" s="20" customFormat="1" ht="18" customHeight="1" x14ac:dyDescent="0.25">
      <c r="A359" s="182" t="s">
        <v>113</v>
      </c>
      <c r="B359" s="113" t="s">
        <v>114</v>
      </c>
      <c r="C359" s="69"/>
      <c r="D359" s="53">
        <f t="shared" ref="D359:E359" si="68">SUM(D360)</f>
        <v>2.5999999999999996</v>
      </c>
      <c r="E359" s="53">
        <f t="shared" si="68"/>
        <v>0</v>
      </c>
    </row>
    <row r="360" spans="1:10" s="20" customFormat="1" x14ac:dyDescent="0.25">
      <c r="A360" s="183"/>
      <c r="B360" s="40" t="s">
        <v>22</v>
      </c>
      <c r="C360" s="34" t="s">
        <v>23</v>
      </c>
      <c r="D360" s="35">
        <f>SUM(D364+D361)</f>
        <v>2.5999999999999996</v>
      </c>
      <c r="E360" s="12">
        <f>SUM(E364)</f>
        <v>0</v>
      </c>
    </row>
    <row r="361" spans="1:10" s="20" customFormat="1" x14ac:dyDescent="0.25">
      <c r="A361" s="183"/>
      <c r="B361" s="13" t="s">
        <v>13</v>
      </c>
      <c r="C361" s="149"/>
      <c r="D361" s="54">
        <f>SUM(D362:D363)</f>
        <v>1.2</v>
      </c>
      <c r="E361" s="12"/>
    </row>
    <row r="362" spans="1:10" s="20" customFormat="1" x14ac:dyDescent="0.25">
      <c r="A362" s="183"/>
      <c r="B362" s="16" t="s">
        <v>14</v>
      </c>
      <c r="C362" s="149"/>
      <c r="D362" s="27">
        <v>0.2</v>
      </c>
      <c r="E362" s="154"/>
    </row>
    <row r="363" spans="1:10" s="20" customFormat="1" x14ac:dyDescent="0.25">
      <c r="A363" s="183"/>
      <c r="B363" s="16" t="s">
        <v>17</v>
      </c>
      <c r="C363" s="149"/>
      <c r="D363" s="27">
        <v>1</v>
      </c>
      <c r="E363" s="154"/>
    </row>
    <row r="364" spans="1:10" s="20" customFormat="1" ht="15" customHeight="1" x14ac:dyDescent="0.25">
      <c r="A364" s="217"/>
      <c r="B364" s="29" t="s">
        <v>18</v>
      </c>
      <c r="C364" s="152"/>
      <c r="D364" s="39">
        <v>1.4</v>
      </c>
      <c r="E364" s="41"/>
      <c r="J364" s="70"/>
    </row>
    <row r="365" spans="1:10" s="20" customFormat="1" ht="18" customHeight="1" x14ac:dyDescent="0.25">
      <c r="A365" s="182" t="s">
        <v>115</v>
      </c>
      <c r="B365" s="113" t="s">
        <v>116</v>
      </c>
      <c r="C365" s="69"/>
      <c r="D365" s="53">
        <f t="shared" ref="D365:E365" si="69">SUM(D366)</f>
        <v>14.3</v>
      </c>
      <c r="E365" s="53">
        <f t="shared" si="69"/>
        <v>0</v>
      </c>
    </row>
    <row r="366" spans="1:10" s="20" customFormat="1" x14ac:dyDescent="0.25">
      <c r="A366" s="183"/>
      <c r="B366" s="40" t="s">
        <v>22</v>
      </c>
      <c r="C366" s="34" t="s">
        <v>23</v>
      </c>
      <c r="D366" s="35">
        <f t="shared" ref="D366:E366" si="70">SUM(D370+D367)</f>
        <v>14.3</v>
      </c>
      <c r="E366" s="35">
        <f t="shared" si="70"/>
        <v>0</v>
      </c>
    </row>
    <row r="367" spans="1:10" s="20" customFormat="1" x14ac:dyDescent="0.25">
      <c r="A367" s="183"/>
      <c r="B367" s="13" t="s">
        <v>13</v>
      </c>
      <c r="C367" s="149"/>
      <c r="D367" s="54">
        <f t="shared" ref="D367" si="71">SUM(D368:D369)</f>
        <v>8.8000000000000007</v>
      </c>
      <c r="E367" s="54"/>
    </row>
    <row r="368" spans="1:10" s="20" customFormat="1" x14ac:dyDescent="0.25">
      <c r="A368" s="183"/>
      <c r="B368" s="16" t="s">
        <v>14</v>
      </c>
      <c r="C368" s="149"/>
      <c r="D368" s="150">
        <v>3.8</v>
      </c>
      <c r="E368" s="151"/>
    </row>
    <row r="369" spans="1:5" s="20" customFormat="1" x14ac:dyDescent="0.25">
      <c r="A369" s="183"/>
      <c r="B369" s="16" t="s">
        <v>17</v>
      </c>
      <c r="C369" s="73"/>
      <c r="D369" s="27">
        <v>5</v>
      </c>
      <c r="E369" s="15"/>
    </row>
    <row r="370" spans="1:5" s="20" customFormat="1" ht="15" customHeight="1" x14ac:dyDescent="0.25">
      <c r="A370" s="183"/>
      <c r="B370" s="29" t="s">
        <v>18</v>
      </c>
      <c r="C370" s="97"/>
      <c r="D370" s="153">
        <v>5.5</v>
      </c>
      <c r="E370" s="105"/>
    </row>
    <row r="371" spans="1:5" s="20" customFormat="1" ht="18" customHeight="1" x14ac:dyDescent="0.25">
      <c r="A371" s="207" t="s">
        <v>117</v>
      </c>
      <c r="B371" s="135" t="s">
        <v>118</v>
      </c>
      <c r="C371" s="155"/>
      <c r="D371" s="53">
        <f t="shared" ref="D371:E371" si="72">SUM(D372)</f>
        <v>206.20000000000002</v>
      </c>
      <c r="E371" s="53">
        <f t="shared" si="72"/>
        <v>0</v>
      </c>
    </row>
    <row r="372" spans="1:5" s="20" customFormat="1" x14ac:dyDescent="0.25">
      <c r="A372" s="212"/>
      <c r="B372" s="40" t="s">
        <v>22</v>
      </c>
      <c r="C372" s="34" t="s">
        <v>23</v>
      </c>
      <c r="D372" s="35">
        <f>SUM(D376+D373)</f>
        <v>206.20000000000002</v>
      </c>
      <c r="E372" s="12">
        <f>SUM(E376)</f>
        <v>0</v>
      </c>
    </row>
    <row r="373" spans="1:5" s="20" customFormat="1" x14ac:dyDescent="0.25">
      <c r="A373" s="212"/>
      <c r="B373" s="13" t="s">
        <v>13</v>
      </c>
      <c r="C373" s="149"/>
      <c r="D373" s="54">
        <f>SUM(D374:D375)</f>
        <v>204.8</v>
      </c>
      <c r="E373" s="12"/>
    </row>
    <row r="374" spans="1:5" s="20" customFormat="1" x14ac:dyDescent="0.25">
      <c r="A374" s="212"/>
      <c r="B374" s="16" t="s">
        <v>14</v>
      </c>
      <c r="C374" s="149"/>
      <c r="D374" s="150">
        <v>4.8</v>
      </c>
      <c r="E374" s="151"/>
    </row>
    <row r="375" spans="1:5" s="20" customFormat="1" x14ac:dyDescent="0.25">
      <c r="A375" s="212"/>
      <c r="B375" s="16" t="s">
        <v>17</v>
      </c>
      <c r="C375" s="149"/>
      <c r="D375" s="27">
        <v>200</v>
      </c>
      <c r="E375" s="84"/>
    </row>
    <row r="376" spans="1:5" s="20" customFormat="1" ht="15" customHeight="1" x14ac:dyDescent="0.25">
      <c r="A376" s="230"/>
      <c r="B376" s="29" t="s">
        <v>18</v>
      </c>
      <c r="C376" s="30"/>
      <c r="D376" s="75">
        <v>1.4</v>
      </c>
      <c r="E376" s="105"/>
    </row>
    <row r="377" spans="1:5" s="20" customFormat="1" ht="18" customHeight="1" x14ac:dyDescent="0.25">
      <c r="A377" s="207" t="s">
        <v>119</v>
      </c>
      <c r="B377" s="113" t="s">
        <v>120</v>
      </c>
      <c r="C377" s="69"/>
      <c r="D377" s="114">
        <f>SUM(D378+D383)</f>
        <v>26.8</v>
      </c>
      <c r="E377" s="115">
        <f t="shared" ref="E377" si="73">SUM(E378)</f>
        <v>0</v>
      </c>
    </row>
    <row r="378" spans="1:5" s="20" customFormat="1" ht="16.5" customHeight="1" x14ac:dyDescent="0.25">
      <c r="A378" s="212"/>
      <c r="B378" s="156" t="s">
        <v>22</v>
      </c>
      <c r="C378" s="34" t="s">
        <v>23</v>
      </c>
      <c r="D378" s="35">
        <f t="shared" ref="D378:E378" si="74">SUM(D379+D382)</f>
        <v>23</v>
      </c>
      <c r="E378" s="12">
        <f t="shared" si="74"/>
        <v>0</v>
      </c>
    </row>
    <row r="379" spans="1:5" s="20" customFormat="1" ht="15" customHeight="1" x14ac:dyDescent="0.25">
      <c r="A379" s="183"/>
      <c r="B379" s="36" t="s">
        <v>13</v>
      </c>
      <c r="C379" s="231"/>
      <c r="D379" s="67">
        <f>SUM(D380:D381)</f>
        <v>18</v>
      </c>
      <c r="E379" s="49"/>
    </row>
    <row r="380" spans="1:5" s="20" customFormat="1" ht="15" customHeight="1" x14ac:dyDescent="0.25">
      <c r="A380" s="183"/>
      <c r="B380" s="16" t="s">
        <v>14</v>
      </c>
      <c r="C380" s="232"/>
      <c r="D380" s="157">
        <v>1.8</v>
      </c>
      <c r="E380" s="49"/>
    </row>
    <row r="381" spans="1:5" s="45" customFormat="1" ht="15" customHeight="1" x14ac:dyDescent="0.25">
      <c r="A381" s="183"/>
      <c r="B381" s="16" t="s">
        <v>17</v>
      </c>
      <c r="C381" s="232"/>
      <c r="D381" s="158">
        <v>16.2</v>
      </c>
      <c r="E381" s="159"/>
    </row>
    <row r="382" spans="1:5" s="20" customFormat="1" ht="15" customHeight="1" x14ac:dyDescent="0.25">
      <c r="A382" s="183"/>
      <c r="B382" s="29" t="s">
        <v>18</v>
      </c>
      <c r="C382" s="233"/>
      <c r="D382" s="67">
        <v>5</v>
      </c>
      <c r="E382" s="49"/>
    </row>
    <row r="383" spans="1:5" s="20" customFormat="1" ht="27" x14ac:dyDescent="0.25">
      <c r="A383" s="57"/>
      <c r="B383" s="93" t="s">
        <v>39</v>
      </c>
      <c r="C383" s="64" t="s">
        <v>25</v>
      </c>
      <c r="D383" s="35">
        <f>SUM(D384)</f>
        <v>3.8</v>
      </c>
      <c r="E383" s="12">
        <f>SUM(E386)</f>
        <v>0</v>
      </c>
    </row>
    <row r="384" spans="1:5" s="20" customFormat="1" ht="15" customHeight="1" x14ac:dyDescent="0.25">
      <c r="A384" s="57"/>
      <c r="B384" s="13" t="s">
        <v>13</v>
      </c>
      <c r="C384" s="103"/>
      <c r="D384" s="104">
        <f>SUM(D385)</f>
        <v>3.8</v>
      </c>
      <c r="E384" s="105"/>
    </row>
    <row r="385" spans="1:9" s="20" customFormat="1" ht="15" customHeight="1" x14ac:dyDescent="0.25">
      <c r="A385" s="57"/>
      <c r="B385" s="16" t="s">
        <v>17</v>
      </c>
      <c r="C385" s="103"/>
      <c r="D385" s="27">
        <v>3.8</v>
      </c>
      <c r="E385" s="106"/>
    </row>
    <row r="386" spans="1:9" s="20" customFormat="1" ht="18" customHeight="1" x14ac:dyDescent="0.25">
      <c r="A386" s="182" t="s">
        <v>121</v>
      </c>
      <c r="B386" s="107" t="s">
        <v>122</v>
      </c>
      <c r="C386" s="160"/>
      <c r="D386" s="53">
        <f t="shared" ref="D386:E386" si="75">SUM(D387)</f>
        <v>17.7</v>
      </c>
      <c r="E386" s="53">
        <f t="shared" si="75"/>
        <v>0</v>
      </c>
    </row>
    <row r="387" spans="1:9" s="20" customFormat="1" ht="15" customHeight="1" x14ac:dyDescent="0.25">
      <c r="A387" s="212"/>
      <c r="B387" s="161" t="s">
        <v>22</v>
      </c>
      <c r="C387" s="34" t="s">
        <v>23</v>
      </c>
      <c r="D387" s="35">
        <f>SUM(D391+D388)</f>
        <v>17.7</v>
      </c>
      <c r="E387" s="12">
        <f>SUM(E391)</f>
        <v>0</v>
      </c>
    </row>
    <row r="388" spans="1:9" s="20" customFormat="1" ht="15" customHeight="1" x14ac:dyDescent="0.25">
      <c r="A388" s="212"/>
      <c r="B388" s="13" t="s">
        <v>13</v>
      </c>
      <c r="C388" s="149"/>
      <c r="D388" s="54">
        <f>SUM(D389:D390)</f>
        <v>16.7</v>
      </c>
      <c r="E388" s="12"/>
    </row>
    <row r="389" spans="1:9" s="20" customFormat="1" ht="15" customHeight="1" x14ac:dyDescent="0.25">
      <c r="A389" s="212"/>
      <c r="B389" s="16" t="s">
        <v>14</v>
      </c>
      <c r="C389" s="149"/>
      <c r="D389" s="150">
        <v>1.7</v>
      </c>
      <c r="E389" s="151"/>
    </row>
    <row r="390" spans="1:9" s="20" customFormat="1" ht="15" customHeight="1" x14ac:dyDescent="0.25">
      <c r="A390" s="212"/>
      <c r="B390" s="16" t="s">
        <v>17</v>
      </c>
      <c r="C390" s="149"/>
      <c r="D390" s="27">
        <v>15</v>
      </c>
      <c r="E390" s="84"/>
      <c r="I390" s="70"/>
    </row>
    <row r="391" spans="1:9" s="20" customFormat="1" ht="15" customHeight="1" x14ac:dyDescent="0.25">
      <c r="A391" s="212"/>
      <c r="B391" s="29" t="s">
        <v>18</v>
      </c>
      <c r="C391" s="152"/>
      <c r="D391" s="153">
        <v>1</v>
      </c>
      <c r="E391" s="105"/>
    </row>
    <row r="392" spans="1:9" s="20" customFormat="1" ht="18" customHeight="1" x14ac:dyDescent="0.25">
      <c r="A392" s="207" t="s">
        <v>123</v>
      </c>
      <c r="B392" s="113" t="s">
        <v>124</v>
      </c>
      <c r="C392" s="69"/>
      <c r="D392" s="53">
        <f t="shared" ref="D392:E392" si="76">SUM(D393)</f>
        <v>9.3000000000000007</v>
      </c>
      <c r="E392" s="53">
        <f t="shared" si="76"/>
        <v>0</v>
      </c>
    </row>
    <row r="393" spans="1:9" s="20" customFormat="1" x14ac:dyDescent="0.25">
      <c r="A393" s="212"/>
      <c r="B393" s="40" t="s">
        <v>22</v>
      </c>
      <c r="C393" s="34" t="s">
        <v>23</v>
      </c>
      <c r="D393" s="35">
        <f>SUM(D397+D394)</f>
        <v>9.3000000000000007</v>
      </c>
      <c r="E393" s="12">
        <f>SUM(E397)</f>
        <v>0</v>
      </c>
    </row>
    <row r="394" spans="1:9" s="20" customFormat="1" x14ac:dyDescent="0.25">
      <c r="A394" s="183"/>
      <c r="B394" s="13" t="s">
        <v>13</v>
      </c>
      <c r="C394" s="149"/>
      <c r="D394" s="54">
        <f>SUM(D395:D396)</f>
        <v>7</v>
      </c>
      <c r="E394" s="12"/>
    </row>
    <row r="395" spans="1:9" s="20" customFormat="1" x14ac:dyDescent="0.25">
      <c r="A395" s="183"/>
      <c r="B395" s="16" t="s">
        <v>14</v>
      </c>
      <c r="C395" s="149"/>
      <c r="D395" s="27">
        <v>2</v>
      </c>
      <c r="E395" s="154"/>
    </row>
    <row r="396" spans="1:9" s="20" customFormat="1" x14ac:dyDescent="0.25">
      <c r="A396" s="183"/>
      <c r="B396" s="16" t="s">
        <v>17</v>
      </c>
      <c r="C396" s="149"/>
      <c r="D396" s="27">
        <v>5</v>
      </c>
      <c r="E396" s="154"/>
    </row>
    <row r="397" spans="1:9" s="20" customFormat="1" ht="15" customHeight="1" x14ac:dyDescent="0.25">
      <c r="A397" s="183"/>
      <c r="B397" s="29" t="s">
        <v>18</v>
      </c>
      <c r="C397" s="152"/>
      <c r="D397" s="67">
        <v>2.2999999999999998</v>
      </c>
      <c r="E397" s="49"/>
    </row>
    <row r="398" spans="1:9" s="20" customFormat="1" ht="18" customHeight="1" x14ac:dyDescent="0.25">
      <c r="A398" s="207" t="s">
        <v>125</v>
      </c>
      <c r="B398" s="113" t="s">
        <v>126</v>
      </c>
      <c r="C398" s="69"/>
      <c r="D398" s="53">
        <f t="shared" ref="D398:E398" si="77">SUM(D399)</f>
        <v>10.6</v>
      </c>
      <c r="E398" s="53">
        <f t="shared" si="77"/>
        <v>0</v>
      </c>
    </row>
    <row r="399" spans="1:9" s="20" customFormat="1" ht="15" customHeight="1" x14ac:dyDescent="0.25">
      <c r="A399" s="212"/>
      <c r="B399" s="40" t="s">
        <v>22</v>
      </c>
      <c r="C399" s="34" t="s">
        <v>23</v>
      </c>
      <c r="D399" s="35">
        <f>SUM(D403+D400)</f>
        <v>10.6</v>
      </c>
      <c r="E399" s="12">
        <f>SUM(E403)</f>
        <v>0</v>
      </c>
    </row>
    <row r="400" spans="1:9" s="20" customFormat="1" ht="15" customHeight="1" x14ac:dyDescent="0.25">
      <c r="A400" s="183"/>
      <c r="B400" s="13" t="s">
        <v>13</v>
      </c>
      <c r="C400" s="149"/>
      <c r="D400" s="54">
        <f>SUM(D401:D402)</f>
        <v>10</v>
      </c>
      <c r="E400" s="12"/>
    </row>
    <row r="401" spans="1:5" s="20" customFormat="1" ht="15" customHeight="1" x14ac:dyDescent="0.25">
      <c r="A401" s="183"/>
      <c r="B401" s="16" t="s">
        <v>14</v>
      </c>
      <c r="C401" s="149"/>
      <c r="D401" s="150">
        <v>3</v>
      </c>
      <c r="E401" s="151"/>
    </row>
    <row r="402" spans="1:5" s="20" customFormat="1" ht="15" customHeight="1" x14ac:dyDescent="0.25">
      <c r="A402" s="183"/>
      <c r="B402" s="16" t="s">
        <v>17</v>
      </c>
      <c r="C402" s="149"/>
      <c r="D402" s="27">
        <v>7</v>
      </c>
      <c r="E402" s="84"/>
    </row>
    <row r="403" spans="1:5" s="20" customFormat="1" ht="15" customHeight="1" x14ac:dyDescent="0.25">
      <c r="A403" s="183"/>
      <c r="B403" s="29" t="s">
        <v>18</v>
      </c>
      <c r="C403" s="152"/>
      <c r="D403" s="153">
        <v>0.6</v>
      </c>
      <c r="E403" s="105"/>
    </row>
    <row r="404" spans="1:5" s="20" customFormat="1" ht="18" customHeight="1" x14ac:dyDescent="0.25">
      <c r="A404" s="207" t="s">
        <v>127</v>
      </c>
      <c r="B404" s="113" t="s">
        <v>128</v>
      </c>
      <c r="C404" s="69"/>
      <c r="D404" s="53">
        <f t="shared" ref="D404:E404" si="78">SUM(D405)</f>
        <v>1.4</v>
      </c>
      <c r="E404" s="53">
        <f t="shared" si="78"/>
        <v>0</v>
      </c>
    </row>
    <row r="405" spans="1:5" s="20" customFormat="1" ht="15" customHeight="1" x14ac:dyDescent="0.25">
      <c r="A405" s="212"/>
      <c r="B405" s="40" t="s">
        <v>22</v>
      </c>
      <c r="C405" s="34" t="s">
        <v>23</v>
      </c>
      <c r="D405" s="35">
        <f>SUM(D409+D406)</f>
        <v>1.4</v>
      </c>
      <c r="E405" s="12">
        <f>SUM(E409)</f>
        <v>0</v>
      </c>
    </row>
    <row r="406" spans="1:5" s="20" customFormat="1" ht="15" customHeight="1" x14ac:dyDescent="0.25">
      <c r="A406" s="212"/>
      <c r="B406" s="13" t="s">
        <v>13</v>
      </c>
      <c r="C406" s="149"/>
      <c r="D406" s="54">
        <f>SUM(D407:D408)</f>
        <v>0.5</v>
      </c>
      <c r="E406" s="12"/>
    </row>
    <row r="407" spans="1:5" s="20" customFormat="1" ht="15" customHeight="1" x14ac:dyDescent="0.25">
      <c r="A407" s="212"/>
      <c r="B407" s="16" t="s">
        <v>14</v>
      </c>
      <c r="C407" s="149"/>
      <c r="D407" s="150">
        <v>0.5</v>
      </c>
      <c r="E407" s="151"/>
    </row>
    <row r="408" spans="1:5" s="20" customFormat="1" ht="15" customHeight="1" x14ac:dyDescent="0.25">
      <c r="A408" s="212"/>
      <c r="B408" s="16" t="s">
        <v>17</v>
      </c>
      <c r="C408" s="149"/>
      <c r="D408" s="27">
        <v>0</v>
      </c>
      <c r="E408" s="84"/>
    </row>
    <row r="409" spans="1:5" s="20" customFormat="1" ht="15" customHeight="1" x14ac:dyDescent="0.25">
      <c r="A409" s="212"/>
      <c r="B409" s="29" t="s">
        <v>18</v>
      </c>
      <c r="C409" s="30"/>
      <c r="D409" s="75">
        <v>0.9</v>
      </c>
      <c r="E409" s="105"/>
    </row>
    <row r="410" spans="1:5" s="20" customFormat="1" ht="18" customHeight="1" x14ac:dyDescent="0.25">
      <c r="A410" s="207" t="s">
        <v>129</v>
      </c>
      <c r="B410" s="113" t="s">
        <v>130</v>
      </c>
      <c r="C410" s="69"/>
      <c r="D410" s="53">
        <f t="shared" ref="D410:E410" si="79">SUM(D411)</f>
        <v>123.39999999999999</v>
      </c>
      <c r="E410" s="53">
        <f t="shared" si="79"/>
        <v>4.4000000000000004</v>
      </c>
    </row>
    <row r="411" spans="1:5" s="20" customFormat="1" ht="15" customHeight="1" x14ac:dyDescent="0.25">
      <c r="A411" s="212"/>
      <c r="B411" s="93" t="s">
        <v>131</v>
      </c>
      <c r="C411" s="56" t="s">
        <v>29</v>
      </c>
      <c r="D411" s="35">
        <f>SUM(D415+D412)</f>
        <v>123.39999999999999</v>
      </c>
      <c r="E411" s="12">
        <f>SUM(E415)</f>
        <v>4.4000000000000004</v>
      </c>
    </row>
    <row r="412" spans="1:5" s="20" customFormat="1" ht="15" customHeight="1" x14ac:dyDescent="0.25">
      <c r="A412" s="183"/>
      <c r="B412" s="13" t="s">
        <v>13</v>
      </c>
      <c r="C412" s="184"/>
      <c r="D412" s="54">
        <f>SUM(D413:D414)</f>
        <v>50.3</v>
      </c>
      <c r="E412" s="15"/>
    </row>
    <row r="413" spans="1:5" s="20" customFormat="1" ht="15" customHeight="1" x14ac:dyDescent="0.25">
      <c r="A413" s="183"/>
      <c r="B413" s="16" t="s">
        <v>14</v>
      </c>
      <c r="C413" s="192"/>
      <c r="D413" s="15">
        <v>3.8</v>
      </c>
      <c r="E413" s="3"/>
    </row>
    <row r="414" spans="1:5" s="20" customFormat="1" ht="15" customHeight="1" x14ac:dyDescent="0.25">
      <c r="A414" s="183"/>
      <c r="B414" s="16" t="s">
        <v>17</v>
      </c>
      <c r="C414" s="192"/>
      <c r="D414" s="15">
        <v>46.5</v>
      </c>
      <c r="E414" s="3"/>
    </row>
    <row r="415" spans="1:5" s="20" customFormat="1" ht="15" customHeight="1" x14ac:dyDescent="0.25">
      <c r="A415" s="183"/>
      <c r="B415" s="29" t="s">
        <v>18</v>
      </c>
      <c r="C415" s="185"/>
      <c r="D415" s="153">
        <v>73.099999999999994</v>
      </c>
      <c r="E415" s="105">
        <v>4.4000000000000004</v>
      </c>
    </row>
    <row r="416" spans="1:5" s="20" customFormat="1" ht="21" customHeight="1" x14ac:dyDescent="0.25">
      <c r="A416" s="247" t="s">
        <v>132</v>
      </c>
      <c r="B416" s="247"/>
      <c r="C416" s="162"/>
      <c r="D416" s="163">
        <f t="shared" ref="D416:E416" si="80">SUM(D450+D446+D440+D433+D428+D422+D417)</f>
        <v>7877.7999999999993</v>
      </c>
      <c r="E416" s="163">
        <f t="shared" si="80"/>
        <v>78.899999999999991</v>
      </c>
    </row>
    <row r="417" spans="1:17" s="20" customFormat="1" ht="15" customHeight="1" x14ac:dyDescent="0.25">
      <c r="A417" s="245" t="s">
        <v>11</v>
      </c>
      <c r="B417" s="236"/>
      <c r="C417" s="164" t="s">
        <v>12</v>
      </c>
      <c r="D417" s="165">
        <f>SUM(D421+D418)</f>
        <v>109.39999999999999</v>
      </c>
      <c r="E417" s="165">
        <f>SUM(E421)</f>
        <v>0</v>
      </c>
    </row>
    <row r="418" spans="1:17" s="20" customFormat="1" ht="15" customHeight="1" x14ac:dyDescent="0.25">
      <c r="A418" s="245"/>
      <c r="B418" s="36" t="s">
        <v>133</v>
      </c>
      <c r="C418" s="248"/>
      <c r="D418" s="165">
        <f>SUM(D419:D420)</f>
        <v>105.1</v>
      </c>
      <c r="E418" s="165"/>
      <c r="L418" s="70"/>
      <c r="M418" s="70"/>
      <c r="N418" s="70"/>
    </row>
    <row r="419" spans="1:17" s="20" customFormat="1" ht="15" customHeight="1" x14ac:dyDescent="0.25">
      <c r="A419" s="241"/>
      <c r="B419" s="16" t="s">
        <v>14</v>
      </c>
      <c r="C419" s="249"/>
      <c r="D419" s="166">
        <f>SUM(D15+D19+D53+D64+D77+D90+D106+D120+D132+D148+D161+D177+D188+D200)</f>
        <v>39</v>
      </c>
      <c r="E419" s="165"/>
    </row>
    <row r="420" spans="1:17" s="20" customFormat="1" ht="15" customHeight="1" x14ac:dyDescent="0.25">
      <c r="A420" s="241"/>
      <c r="B420" s="16" t="s">
        <v>17</v>
      </c>
      <c r="C420" s="249"/>
      <c r="D420" s="166">
        <f>SUM(D149+D133+D189+D201+D211+D20+D91+D178+D162+D78+D65)</f>
        <v>66.099999999999994</v>
      </c>
      <c r="E420" s="165"/>
      <c r="L420" s="70"/>
      <c r="N420" s="70"/>
      <c r="Q420" s="70"/>
    </row>
    <row r="421" spans="1:17" s="20" customFormat="1" ht="15" customHeight="1" x14ac:dyDescent="0.25">
      <c r="A421" s="246"/>
      <c r="B421" s="29" t="s">
        <v>18</v>
      </c>
      <c r="C421" s="250"/>
      <c r="D421" s="125">
        <f>SUM(D21)</f>
        <v>4.3</v>
      </c>
      <c r="E421" s="125"/>
      <c r="L421" s="70"/>
      <c r="N421" s="70"/>
    </row>
    <row r="422" spans="1:17" s="20" customFormat="1" ht="15" customHeight="1" x14ac:dyDescent="0.25">
      <c r="A422" s="234" t="s">
        <v>134</v>
      </c>
      <c r="B422" s="240"/>
      <c r="C422" s="167" t="s">
        <v>20</v>
      </c>
      <c r="D422" s="168">
        <f t="shared" ref="D422:E422" si="81">SUM(D423+D427+D424)</f>
        <v>2762.2</v>
      </c>
      <c r="E422" s="168">
        <f t="shared" si="81"/>
        <v>71.8</v>
      </c>
      <c r="L422" s="70"/>
      <c r="N422" s="70"/>
    </row>
    <row r="423" spans="1:17" s="20" customFormat="1" ht="15" customHeight="1" x14ac:dyDescent="0.25">
      <c r="A423" s="235"/>
      <c r="B423" s="36" t="s">
        <v>21</v>
      </c>
      <c r="C423" s="236"/>
      <c r="D423" s="125">
        <f>SUM(D23)</f>
        <v>0.1</v>
      </c>
      <c r="E423" s="125"/>
      <c r="L423" s="70"/>
      <c r="N423" s="70"/>
    </row>
    <row r="424" spans="1:17" s="20" customFormat="1" ht="15" customHeight="1" x14ac:dyDescent="0.25">
      <c r="A424" s="235"/>
      <c r="B424" s="13" t="s">
        <v>133</v>
      </c>
      <c r="C424" s="237"/>
      <c r="D424" s="125">
        <f t="shared" ref="D424:E424" si="82">SUM(D425:D426)</f>
        <v>2608</v>
      </c>
      <c r="E424" s="125">
        <f t="shared" si="82"/>
        <v>71.8</v>
      </c>
      <c r="L424" s="70"/>
      <c r="N424" s="70"/>
    </row>
    <row r="425" spans="1:17" s="20" customFormat="1" ht="15" customHeight="1" x14ac:dyDescent="0.25">
      <c r="A425" s="235"/>
      <c r="B425" s="16" t="s">
        <v>14</v>
      </c>
      <c r="C425" s="237"/>
      <c r="D425" s="169">
        <f>SUM(D218+D224+D230+D236+D242+D248+D254+D266+D272+D278+D284+D290+D296+D302+D308+D314+D320+D326+D260)</f>
        <v>165.69999999999996</v>
      </c>
      <c r="E425" s="125"/>
      <c r="L425" s="70"/>
      <c r="N425" s="70"/>
    </row>
    <row r="426" spans="1:17" s="45" customFormat="1" ht="15" customHeight="1" x14ac:dyDescent="0.25">
      <c r="A426" s="235"/>
      <c r="B426" s="16" t="s">
        <v>17</v>
      </c>
      <c r="C426" s="237"/>
      <c r="D426" s="169">
        <f>SUM(D225+D237+D249+D291+D315+D219+D231+D243+D255+D261+D267+D273+D279+D285+D297+D309+D303+D321+D327+D25)</f>
        <v>2442.3000000000002</v>
      </c>
      <c r="E426" s="169">
        <f>SUM(E225+E237+E249+E291+E315+E219+E231+E243+E255+E261+E267+E273+E279+E285+E297+E309+E303+E321+E327+E25)</f>
        <v>71.8</v>
      </c>
      <c r="L426" s="170"/>
      <c r="N426" s="170"/>
    </row>
    <row r="427" spans="1:17" s="20" customFormat="1" ht="15" customHeight="1" x14ac:dyDescent="0.25">
      <c r="A427" s="235"/>
      <c r="B427" s="29" t="s">
        <v>18</v>
      </c>
      <c r="C427" s="238"/>
      <c r="D427" s="125">
        <f>SUM(D220+D226+D232+D244+D250+D256+D262+D268+D280+D286+D292+D298+D304+D310+D316+D322+D328+D238+D274)</f>
        <v>154.10000000000002</v>
      </c>
      <c r="E427" s="125"/>
      <c r="L427" s="70"/>
      <c r="N427" s="70"/>
    </row>
    <row r="428" spans="1:17" s="20" customFormat="1" ht="15" customHeight="1" x14ac:dyDescent="0.25">
      <c r="A428" s="234" t="s">
        <v>22</v>
      </c>
      <c r="B428" s="240"/>
      <c r="C428" s="167" t="s">
        <v>23</v>
      </c>
      <c r="D428" s="168">
        <f t="shared" ref="D428:E428" si="83">SUM(D429+D432)</f>
        <v>992.1</v>
      </c>
      <c r="E428" s="168">
        <f t="shared" si="83"/>
        <v>0</v>
      </c>
      <c r="N428" s="70"/>
    </row>
    <row r="429" spans="1:17" s="20" customFormat="1" ht="15" customHeight="1" x14ac:dyDescent="0.25">
      <c r="A429" s="235"/>
      <c r="B429" s="36" t="s">
        <v>133</v>
      </c>
      <c r="C429" s="236"/>
      <c r="D429" s="125">
        <f t="shared" ref="D429" si="84">SUM(D430:D431)</f>
        <v>953.30000000000007</v>
      </c>
      <c r="E429" s="125"/>
    </row>
    <row r="430" spans="1:17" s="20" customFormat="1" ht="15" customHeight="1" x14ac:dyDescent="0.25">
      <c r="A430" s="235"/>
      <c r="B430" s="16" t="s">
        <v>14</v>
      </c>
      <c r="C430" s="237"/>
      <c r="D430" s="169">
        <f>SUM(D332+D338+D344+D350+D356+D362+D368+D374+D380+D389+D395+D401+D407)</f>
        <v>41.9</v>
      </c>
      <c r="E430" s="125"/>
    </row>
    <row r="431" spans="1:17" s="45" customFormat="1" ht="15" customHeight="1" x14ac:dyDescent="0.25">
      <c r="A431" s="235"/>
      <c r="B431" s="16" t="s">
        <v>17</v>
      </c>
      <c r="C431" s="237"/>
      <c r="D431" s="169">
        <f>SUM(D28+D94+D109+D136+D165+D333+D339+D345+D351+D357+D363+D369+D375+D381+D390+D396+D402+D408)</f>
        <v>911.40000000000009</v>
      </c>
      <c r="E431" s="169"/>
    </row>
    <row r="432" spans="1:17" s="20" customFormat="1" ht="15" customHeight="1" x14ac:dyDescent="0.25">
      <c r="A432" s="235"/>
      <c r="B432" s="29" t="s">
        <v>18</v>
      </c>
      <c r="C432" s="238"/>
      <c r="D432" s="125">
        <f>SUM(D334+D340+D346+D352+D358+D364+D370+D376+D382+D391+D397+D403+D409)</f>
        <v>38.799999999999997</v>
      </c>
      <c r="E432" s="125"/>
    </row>
    <row r="433" spans="1:5" s="20" customFormat="1" ht="15" customHeight="1" x14ac:dyDescent="0.25">
      <c r="A433" s="234" t="s">
        <v>135</v>
      </c>
      <c r="B433" s="240"/>
      <c r="C433" s="167" t="s">
        <v>25</v>
      </c>
      <c r="D433" s="168">
        <f>SUM(D436+D439+D434+D435)</f>
        <v>2105.2999999999997</v>
      </c>
      <c r="E433" s="168">
        <f>SUM(E436+E439)</f>
        <v>0</v>
      </c>
    </row>
    <row r="434" spans="1:5" s="20" customFormat="1" ht="15" customHeight="1" x14ac:dyDescent="0.25">
      <c r="A434" s="245"/>
      <c r="B434" s="36" t="s">
        <v>26</v>
      </c>
      <c r="C434" s="242"/>
      <c r="D434" s="125">
        <f>SUM(D30)</f>
        <v>43.9</v>
      </c>
      <c r="E434" s="168"/>
    </row>
    <row r="435" spans="1:5" s="20" customFormat="1" ht="15" customHeight="1" x14ac:dyDescent="0.25">
      <c r="A435" s="241"/>
      <c r="B435" s="13" t="s">
        <v>27</v>
      </c>
      <c r="C435" s="243"/>
      <c r="D435" s="125">
        <f>SUM(D31)</f>
        <v>20.7</v>
      </c>
      <c r="E435" s="168"/>
    </row>
    <row r="436" spans="1:5" s="20" customFormat="1" ht="15" customHeight="1" x14ac:dyDescent="0.25">
      <c r="A436" s="241"/>
      <c r="B436" s="13" t="s">
        <v>133</v>
      </c>
      <c r="C436" s="243"/>
      <c r="D436" s="125">
        <f>SUM(D437:D438)</f>
        <v>1984.6000000000001</v>
      </c>
      <c r="E436" s="125"/>
    </row>
    <row r="437" spans="1:5" s="20" customFormat="1" ht="15" customHeight="1" x14ac:dyDescent="0.25">
      <c r="A437" s="241"/>
      <c r="B437" s="16" t="s">
        <v>14</v>
      </c>
      <c r="C437" s="243"/>
      <c r="D437" s="169">
        <f>SUM(D33+D68+D97+D139+D152+D123+D168)</f>
        <v>30.000000000000004</v>
      </c>
      <c r="E437" s="125"/>
    </row>
    <row r="438" spans="1:5" s="45" customFormat="1" ht="15" customHeight="1" x14ac:dyDescent="0.25">
      <c r="A438" s="241"/>
      <c r="B438" s="16" t="s">
        <v>17</v>
      </c>
      <c r="C438" s="243"/>
      <c r="D438" s="169">
        <f>SUM(D34+D56+D69+D81+D98+D124+D140+D181+D192+D204+D112+D153+D169+D214+D385)</f>
        <v>1954.6000000000001</v>
      </c>
      <c r="E438" s="169"/>
    </row>
    <row r="439" spans="1:5" s="20" customFormat="1" ht="15" customHeight="1" x14ac:dyDescent="0.25">
      <c r="A439" s="246"/>
      <c r="B439" s="29" t="s">
        <v>18</v>
      </c>
      <c r="C439" s="244"/>
      <c r="D439" s="125">
        <f>SUM(D57+D70+D82+D99+D113+D125+D141+D154+D170+D182+D193+D205)</f>
        <v>56.1</v>
      </c>
      <c r="E439" s="125"/>
    </row>
    <row r="440" spans="1:5" s="20" customFormat="1" ht="15" customHeight="1" x14ac:dyDescent="0.25">
      <c r="A440" s="234" t="s">
        <v>28</v>
      </c>
      <c r="B440" s="240"/>
      <c r="C440" s="167" t="s">
        <v>29</v>
      </c>
      <c r="D440" s="168">
        <f t="shared" ref="D440:E440" si="85">SUM(D441+D445)</f>
        <v>1244.5999999999999</v>
      </c>
      <c r="E440" s="168">
        <f t="shared" si="85"/>
        <v>4.4000000000000004</v>
      </c>
    </row>
    <row r="441" spans="1:5" s="20" customFormat="1" ht="15" customHeight="1" x14ac:dyDescent="0.25">
      <c r="A441" s="235"/>
      <c r="B441" s="36" t="s">
        <v>13</v>
      </c>
      <c r="C441" s="236"/>
      <c r="D441" s="125">
        <f>SUM(D442:D444)</f>
        <v>1171.5</v>
      </c>
      <c r="E441" s="125"/>
    </row>
    <row r="442" spans="1:5" s="20" customFormat="1" ht="15" customHeight="1" x14ac:dyDescent="0.25">
      <c r="A442" s="235"/>
      <c r="B442" s="16" t="s">
        <v>14</v>
      </c>
      <c r="C442" s="237"/>
      <c r="D442" s="169">
        <f>SUM(D37+D60+D73+D85+D116+D128+D144+D157+D173+D196+D413)</f>
        <v>86.099999999999952</v>
      </c>
      <c r="E442" s="125"/>
    </row>
    <row r="443" spans="1:5" s="45" customFormat="1" ht="15" customHeight="1" x14ac:dyDescent="0.25">
      <c r="A443" s="235"/>
      <c r="B443" s="16" t="s">
        <v>30</v>
      </c>
      <c r="C443" s="237"/>
      <c r="D443" s="169">
        <v>28.9</v>
      </c>
      <c r="E443" s="169"/>
    </row>
    <row r="444" spans="1:5" s="45" customFormat="1" ht="15" customHeight="1" x14ac:dyDescent="0.25">
      <c r="A444" s="235"/>
      <c r="B444" s="16" t="s">
        <v>17</v>
      </c>
      <c r="C444" s="237"/>
      <c r="D444" s="169">
        <f>SUM(D414+D38+D102+D86)</f>
        <v>1056.5</v>
      </c>
      <c r="E444" s="169"/>
    </row>
    <row r="445" spans="1:5" s="20" customFormat="1" ht="15" customHeight="1" x14ac:dyDescent="0.25">
      <c r="A445" s="235"/>
      <c r="B445" s="29" t="s">
        <v>18</v>
      </c>
      <c r="C445" s="238"/>
      <c r="D445" s="125">
        <f>SUM(D415)</f>
        <v>73.099999999999994</v>
      </c>
      <c r="E445" s="125">
        <f>SUM(E415)</f>
        <v>4.4000000000000004</v>
      </c>
    </row>
    <row r="446" spans="1:5" s="20" customFormat="1" ht="15" customHeight="1" x14ac:dyDescent="0.25">
      <c r="A446" s="234" t="s">
        <v>31</v>
      </c>
      <c r="B446" s="234"/>
      <c r="C446" s="167" t="s">
        <v>32</v>
      </c>
      <c r="D446" s="168">
        <f t="shared" ref="D446:E446" si="86">SUM(D449+D447)</f>
        <v>83.3</v>
      </c>
      <c r="E446" s="168">
        <f t="shared" si="86"/>
        <v>2.7</v>
      </c>
    </row>
    <row r="447" spans="1:5" s="20" customFormat="1" ht="15" customHeight="1" x14ac:dyDescent="0.25">
      <c r="A447" s="241"/>
      <c r="B447" s="36" t="s">
        <v>13</v>
      </c>
      <c r="C447" s="242"/>
      <c r="D447" s="125">
        <f t="shared" ref="D447:E447" si="87">SUM(D448)</f>
        <v>52.8</v>
      </c>
      <c r="E447" s="125">
        <f t="shared" si="87"/>
        <v>2.7</v>
      </c>
    </row>
    <row r="448" spans="1:5" s="20" customFormat="1" ht="15" customHeight="1" x14ac:dyDescent="0.25">
      <c r="A448" s="241"/>
      <c r="B448" s="16" t="s">
        <v>17</v>
      </c>
      <c r="C448" s="243"/>
      <c r="D448" s="169">
        <f>SUM(D42)</f>
        <v>52.8</v>
      </c>
      <c r="E448" s="169">
        <f>SUM(E42)</f>
        <v>2.7</v>
      </c>
    </row>
    <row r="449" spans="1:5" s="20" customFormat="1" ht="15" customHeight="1" x14ac:dyDescent="0.25">
      <c r="A449" s="241"/>
      <c r="B449" s="171" t="s">
        <v>136</v>
      </c>
      <c r="C449" s="244"/>
      <c r="D449" s="172">
        <f>SUM(D43)</f>
        <v>30.5</v>
      </c>
      <c r="E449" s="172"/>
    </row>
    <row r="450" spans="1:5" s="20" customFormat="1" ht="15" customHeight="1" x14ac:dyDescent="0.25">
      <c r="A450" s="234" t="s">
        <v>137</v>
      </c>
      <c r="B450" s="234"/>
      <c r="C450" s="167" t="s">
        <v>35</v>
      </c>
      <c r="D450" s="168">
        <f t="shared" ref="D450:E450" si="88">SUM(D451+D455)</f>
        <v>580.9</v>
      </c>
      <c r="E450" s="168">
        <f t="shared" si="88"/>
        <v>0</v>
      </c>
    </row>
    <row r="451" spans="1:5" s="20" customFormat="1" ht="15" customHeight="1" x14ac:dyDescent="0.25">
      <c r="A451" s="235"/>
      <c r="B451" s="36" t="s">
        <v>133</v>
      </c>
      <c r="C451" s="236"/>
      <c r="D451" s="125">
        <f>SUM(D452:D454)</f>
        <v>121.19999999999999</v>
      </c>
      <c r="E451" s="125"/>
    </row>
    <row r="452" spans="1:5" s="20" customFormat="1" ht="15" customHeight="1" x14ac:dyDescent="0.25">
      <c r="A452" s="235"/>
      <c r="B452" s="16" t="s">
        <v>14</v>
      </c>
      <c r="C452" s="237"/>
      <c r="D452" s="169">
        <f>SUM(D46)</f>
        <v>0.5</v>
      </c>
      <c r="E452" s="125"/>
    </row>
    <row r="453" spans="1:5" s="45" customFormat="1" ht="15" customHeight="1" x14ac:dyDescent="0.25">
      <c r="A453" s="235"/>
      <c r="B453" s="16" t="s">
        <v>36</v>
      </c>
      <c r="C453" s="237"/>
      <c r="D453" s="169">
        <f>SUM(D48)</f>
        <v>65.8</v>
      </c>
      <c r="E453" s="169"/>
    </row>
    <row r="454" spans="1:5" s="45" customFormat="1" ht="15" customHeight="1" x14ac:dyDescent="0.25">
      <c r="A454" s="235"/>
      <c r="B454" s="16" t="s">
        <v>17</v>
      </c>
      <c r="C454" s="237"/>
      <c r="D454" s="169">
        <f>SUM(D47)</f>
        <v>54.9</v>
      </c>
      <c r="E454" s="169"/>
    </row>
    <row r="455" spans="1:5" s="20" customFormat="1" ht="15" customHeight="1" x14ac:dyDescent="0.25">
      <c r="A455" s="235"/>
      <c r="B455" s="171" t="s">
        <v>136</v>
      </c>
      <c r="C455" s="238"/>
      <c r="D455" s="172">
        <f>SUM(D49)</f>
        <v>459.7</v>
      </c>
      <c r="E455" s="172"/>
    </row>
    <row r="456" spans="1:5" x14ac:dyDescent="0.25">
      <c r="A456" s="239" t="s">
        <v>138</v>
      </c>
      <c r="B456" s="239"/>
      <c r="C456" s="239"/>
    </row>
  </sheetData>
  <mergeCells count="119"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197:A205"/>
    <mergeCell ref="C199:C201"/>
    <mergeCell ref="A208:A214"/>
    <mergeCell ref="C210:C211"/>
    <mergeCell ref="A215:A220"/>
    <mergeCell ref="A221:A226"/>
    <mergeCell ref="C223:C226"/>
    <mergeCell ref="C172:C173"/>
    <mergeCell ref="A174:A182"/>
    <mergeCell ref="C176:C178"/>
    <mergeCell ref="A185:A193"/>
    <mergeCell ref="C187:C189"/>
    <mergeCell ref="C195:C196"/>
    <mergeCell ref="A145:A154"/>
    <mergeCell ref="C147:C149"/>
    <mergeCell ref="C156:C157"/>
    <mergeCell ref="A158:A170"/>
    <mergeCell ref="C160:C162"/>
    <mergeCell ref="C167:C170"/>
    <mergeCell ref="A117:A125"/>
    <mergeCell ref="C119:C120"/>
    <mergeCell ref="C127:C128"/>
    <mergeCell ref="A129:A141"/>
    <mergeCell ref="C131:C133"/>
    <mergeCell ref="C143:C144"/>
    <mergeCell ref="C164:C165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A61:A7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2024-05-30T11:20:20Z</cp:lastPrinted>
  <dcterms:created xsi:type="dcterms:W3CDTF">2021-01-31T12:45:20Z</dcterms:created>
  <dcterms:modified xsi:type="dcterms:W3CDTF">2024-06-11T07:59:45Z</dcterms:modified>
</cp:coreProperties>
</file>