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06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4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105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100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98.xml" ContentType="application/vnd.openxmlformats-officedocument.spreadsheetml.revisionLog+xml"/>
  <Override PartName="/xl/revisions/revisionLog103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101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94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104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97.xml" ContentType="application/vnd.openxmlformats-officedocument.spreadsheetml.revisionLog+xml"/>
  <Override PartName="/xl/revisions/revisionLog9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95.xml" ContentType="application/vnd.openxmlformats-officedocument.spreadsheetml.revisionLog+xml"/>
  <Override PartName="/xl/revisions/revisionLog10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le.Brazeniene\Desktop\PANRS SVP 2024-01-30\"/>
    </mc:Choice>
  </mc:AlternateContent>
  <xr:revisionPtr revIDLastSave="0" documentId="13_ncr:81_{2A32964D-6F0E-4687-AF2C-812878DEB0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5 programa 3 lentelė" sheetId="1" r:id="rId1"/>
    <sheet name="Lėšų atmintinė" sheetId="2" state="hidden" r:id="rId2"/>
  </sheets>
  <calcPr calcId="181029"/>
  <customWorkbookViews>
    <customWorkbookView name="Migle Brazeniene - Personal View" guid="{8E0384B9-5A43-4E3F-8C4C-297E97F78527}" mergeInterval="0" personalView="1" maximized="1" xWindow="-8" yWindow="-8" windowWidth="1936" windowHeight="1056" activeSheetId="1"/>
    <customWorkbookView name="user - Individuali peržiūra" guid="{EBADBC20-E915-4BE5-896E-C9C171CFC27A}" mergeInterval="0" personalView="1" maximized="1" xWindow="-8" yWindow="-8" windowWidth="1936" windowHeight="1056" activeSheetId="1"/>
    <customWorkbookView name="Daiva Ulianskiene - Individuali peržiūra" guid="{1653C23C-817F-4C64-8DEC-930B3A1983A9}" mergeInterval="0" personalView="1" maximized="1" xWindow="-8" yWindow="-8" windowWidth="1936" windowHeight="1056" activeSheetId="1"/>
    <customWorkbookView name="Svetlana Jerpyliova - Individuali peržiūra" guid="{1D0D37F2-3F1B-4F83-A4E2-E86EF810C983}" autoUpdate="1" mergeInterval="15" changesSavedWin="1" personalView="1" xWindow="310" yWindow="70" windowWidth="1502" windowHeight="970" activeSheetId="1"/>
    <customWorkbookView name="Indrė Butenienė - Individuali peržiūra" guid="{BB615C49-902B-4D50-9B5C-4E9722C473C2}" mergeInterval="0" personalView="1" maximized="1" xWindow="-9" yWindow="-9" windowWidth="1938" windowHeight="103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6" i="1" l="1"/>
  <c r="E225" i="1"/>
  <c r="E223" i="1"/>
  <c r="E222" i="1"/>
  <c r="E221" i="1"/>
  <c r="D221" i="1"/>
  <c r="D223" i="1"/>
  <c r="D226" i="1"/>
  <c r="D225" i="1"/>
  <c r="D222" i="1"/>
  <c r="C223" i="1"/>
  <c r="C222" i="1"/>
  <c r="C226" i="1"/>
  <c r="C225" i="1"/>
  <c r="C221" i="1"/>
  <c r="F211" i="1"/>
  <c r="E211" i="1"/>
  <c r="D211" i="1"/>
  <c r="F197" i="1"/>
  <c r="E197" i="1"/>
  <c r="C219" i="1" l="1"/>
  <c r="D219" i="1"/>
  <c r="E219" i="1"/>
  <c r="E178" i="1"/>
  <c r="F178" i="1"/>
  <c r="D178" i="1"/>
  <c r="D165" i="1"/>
  <c r="D150" i="1"/>
  <c r="D144" i="1"/>
  <c r="D35" i="1"/>
  <c r="D68" i="1"/>
  <c r="D74" i="1"/>
  <c r="D79" i="1"/>
  <c r="D86" i="1"/>
  <c r="D93" i="1"/>
  <c r="D97" i="1"/>
  <c r="D103" i="1"/>
  <c r="D109" i="1"/>
  <c r="D116" i="1"/>
  <c r="D122" i="1"/>
  <c r="D128" i="1"/>
  <c r="D134" i="1"/>
  <c r="D139" i="1"/>
  <c r="D190" i="1"/>
  <c r="D172" i="1"/>
  <c r="E165" i="1"/>
  <c r="F165" i="1"/>
  <c r="E150" i="1"/>
  <c r="F150" i="1"/>
  <c r="F79" i="1"/>
  <c r="E79" i="1"/>
  <c r="E97" i="1"/>
  <c r="F97" i="1"/>
  <c r="E109" i="1"/>
  <c r="F109" i="1"/>
  <c r="E116" i="1"/>
  <c r="F116" i="1"/>
  <c r="E122" i="1"/>
  <c r="F122" i="1"/>
  <c r="E74" i="1" l="1"/>
  <c r="F74" i="1"/>
  <c r="E86" i="1"/>
  <c r="F86" i="1"/>
  <c r="E24" i="1"/>
  <c r="F24" i="1"/>
  <c r="D24" i="1"/>
  <c r="E144" i="1"/>
  <c r="F144" i="1"/>
  <c r="E139" i="1"/>
  <c r="F139" i="1"/>
  <c r="E128" i="1"/>
  <c r="F128" i="1"/>
  <c r="E103" i="1"/>
  <c r="F103" i="1"/>
  <c r="E93" i="1"/>
  <c r="F93" i="1"/>
  <c r="E68" i="1"/>
  <c r="F68" i="1"/>
  <c r="E62" i="1"/>
  <c r="F62" i="1"/>
  <c r="D62" i="1"/>
  <c r="E57" i="1"/>
  <c r="F57" i="1"/>
  <c r="D57" i="1"/>
  <c r="E52" i="1"/>
  <c r="F52" i="1"/>
  <c r="D52" i="1"/>
  <c r="E46" i="1"/>
  <c r="F46" i="1"/>
  <c r="D46" i="1"/>
  <c r="E35" i="1"/>
  <c r="F35" i="1"/>
  <c r="E29" i="1"/>
  <c r="F29" i="1"/>
  <c r="D29" i="1"/>
  <c r="E12" i="1"/>
  <c r="F12" i="1"/>
  <c r="D12" i="1"/>
  <c r="E7" i="1"/>
  <c r="E210" i="1" s="1"/>
  <c r="F7" i="1"/>
  <c r="D7" i="1"/>
  <c r="E172" i="1"/>
  <c r="F172" i="1"/>
  <c r="D204" i="1"/>
  <c r="E204" i="1"/>
  <c r="F204" i="1"/>
  <c r="E190" i="1"/>
  <c r="F190" i="1"/>
  <c r="E41" i="1"/>
  <c r="F41" i="1"/>
  <c r="D41" i="1"/>
  <c r="E134" i="1"/>
  <c r="F134" i="1"/>
  <c r="D210" i="1" l="1"/>
  <c r="E212" i="1" s="1"/>
  <c r="F210" i="1"/>
  <c r="F212" i="1" l="1"/>
</calcChain>
</file>

<file path=xl/sharedStrings.xml><?xml version="1.0" encoding="utf-8"?>
<sst xmlns="http://schemas.openxmlformats.org/spreadsheetml/2006/main" count="307" uniqueCount="116">
  <si>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</si>
  <si>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</si>
  <si>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</si>
  <si>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</si>
  <si>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</si>
  <si>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</si>
  <si>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</si>
  <si>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2024 metų asignavimai ir kitos lėšos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</si>
  <si>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</si>
  <si>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</si>
  <si>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</si>
  <si>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</si>
  <si>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</si>
  <si>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</si>
  <si>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</si>
  <si>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</si>
  <si>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</si>
  <si>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</si>
  <si>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1.Savivaldybės biudžetas (įskaitant skolintas lėšas)</t>
  </si>
  <si>
    <t xml:space="preserve">IŠ VISO programai finansuoti pagal finansavimo šaltinius (1 ir 2 punktai) </t>
  </si>
  <si>
    <t>3 lentelė. Panevėžio rajono savivaldybės 2024–2026 metų 005 Socialinės atskirties mažinimo  programos uždaviniai, priemonės, asignavimai ir kitos lėšos (tūkst. eurų)</t>
  </si>
  <si>
    <t>2.Kiti šaltiniai (Europos Sąjungos finansinė parama projektams įgyvendinti ir kitos teisėtai gautos lėšos, nurodant atskirus šaltinius)</t>
  </si>
  <si>
    <t>Pajamų įmokos ir kitos pajamos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</si>
  <si>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</si>
  <si>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</si>
  <si>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</si>
  <si>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</si>
  <si>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</si>
  <si>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</si>
  <si>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</si>
  <si>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005-01-01-01 (TVP)**</t>
  </si>
  <si>
    <t>005-01-01-02 (TVP)</t>
  </si>
  <si>
    <t>005-01-01-03 (TVP)</t>
  </si>
  <si>
    <t>005-01-01-04 (TVP)</t>
  </si>
  <si>
    <t>005-01-01-05 (TVP)</t>
  </si>
  <si>
    <t>005-01-01-06 (TVP)</t>
  </si>
  <si>
    <t>005-01-01-07 (TVP)</t>
  </si>
  <si>
    <t>005-01-01-08 (TVP)</t>
  </si>
  <si>
    <t>005-01-01-09 (TVP)</t>
  </si>
  <si>
    <t>005-01-01-10 (TVP)</t>
  </si>
  <si>
    <t>005-01-01-11 (TVP)</t>
  </si>
  <si>
    <t>005-01-02 (T)</t>
  </si>
  <si>
    <t>005-01-02-01 (TVP)</t>
  </si>
  <si>
    <t>005-01-02-02 (TVP)</t>
  </si>
  <si>
    <t>005-01-02-03 (TVP)</t>
  </si>
  <si>
    <t>005-01-02-04 (TVP)</t>
  </si>
  <si>
    <t>005-01-02-05 (TVP)</t>
  </si>
  <si>
    <t>005-01-02-06 (TVP)</t>
  </si>
  <si>
    <t>005-01-02-07 (TVP)</t>
  </si>
  <si>
    <t>005-01-02-08 (TVP)</t>
  </si>
  <si>
    <t>005-01-02-09 (TVP)</t>
  </si>
  <si>
    <t>005-01-02-10 (TVP)</t>
  </si>
  <si>
    <t>005-01-02-11 (TVP)</t>
  </si>
  <si>
    <t>005-01-02-12 (TVP)</t>
  </si>
  <si>
    <t>005-01-02-13 (TVP)</t>
  </si>
  <si>
    <t>005-01-02-14 (TVP)</t>
  </si>
  <si>
    <t>005-01-03 (P)**</t>
  </si>
  <si>
    <t>005-01-03-02                          (PVP)</t>
  </si>
  <si>
    <t>005-01-02-15 (TVP)</t>
  </si>
  <si>
    <t>005-01-03-01                          (PVP)</t>
  </si>
  <si>
    <t>005-01-03-03                         (PVP)</t>
  </si>
  <si>
    <t>005-01-03-04                         (PVP)</t>
  </si>
  <si>
    <t>005-01-03-05                         (PVP, RPP)</t>
  </si>
  <si>
    <t>005-01-03-06                     (PVP, RPP)</t>
  </si>
  <si>
    <t>005-01-03-07                      (PVP, RPP)</t>
  </si>
  <si>
    <t>2.3.2.2</t>
  </si>
  <si>
    <t>2.3.1.3</t>
  </si>
  <si>
    <t>2.3.1.2</t>
  </si>
  <si>
    <t>2.3.2.1</t>
  </si>
  <si>
    <t>2.3.1.1; 2.3.1.3</t>
  </si>
  <si>
    <t>2.3.1.1.; 2.3.1.3</t>
  </si>
  <si>
    <t>2.3.1.1</t>
  </si>
  <si>
    <t>2.3.1.1; 2.3.2.1</t>
  </si>
  <si>
    <t>2.3.1.1; 2.3.1.2</t>
  </si>
  <si>
    <t>005-01-02-16 (TVP)</t>
  </si>
  <si>
    <t>Uždavinys: Teikti būtiniausią finansinę ir socialinę paramą neįgaliems asmenims, senjorams, socialiai remtinoms ir rizikos grupės šeimoms</t>
  </si>
  <si>
    <t xml:space="preserve">Priemonė: Vienkartinių pašalpų, nukentėjusiems nuo gaisro, stichinių nelaimių, traumų, įvykusių nelaimingo atsitikimo metu, sunkios ligos gydymui, soc. remtiniems asmenims, laidojimo išmokų ir kt. mokėjimas </t>
  </si>
  <si>
    <t xml:space="preserve">Priemonė: Piniginės socialinės paramos šeimoms, vaikams, neįgaliems asmenims,  numatytos Lietuvos Respublikos įstatymais ir norminiais teisiniais aktais teikimas </t>
  </si>
  <si>
    <t xml:space="preserve">Priemonė: Paramos teikimas soc. remtiniems asmenims ir įvairių švenčių organizavimas </t>
  </si>
  <si>
    <r>
      <t xml:space="preserve">Priemonė: Seniūnijų socialinių darbuotojų darbo organizavimas </t>
    </r>
    <r>
      <rPr>
        <b/>
        <sz val="10"/>
        <color rgb="FFFF0000"/>
        <rFont val="Times New Roman"/>
        <family val="1"/>
        <charset val="186"/>
      </rPr>
      <t xml:space="preserve"> </t>
    </r>
  </si>
  <si>
    <t>Priemonė: Gyvenamųjų patalpų ir aplinkos pritaikymas neįgaliems asmenims</t>
  </si>
  <si>
    <r>
      <t>Priemonė: Pašalpų, kompensacijų išmokėjimas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</si>
  <si>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Vasaros poilsis vaikams iš socialiai remtinų šeimų </t>
  </si>
  <si>
    <r>
      <rPr>
        <b/>
        <sz val="10"/>
        <color theme="1"/>
        <rFont val="Times New Roman"/>
        <family val="1"/>
        <charset val="186"/>
      </rPr>
      <t>Priemonė: Parama socialiai pažeidžiamiems asmenims arba esant rizikai, kad asmenys bus socialiai pažeidžiami</t>
    </r>
    <r>
      <rPr>
        <sz val="10"/>
        <color theme="1"/>
        <rFont val="Times New Roman"/>
        <family val="1"/>
        <charset val="186"/>
      </rPr>
      <t xml:space="preserve"> </t>
    </r>
  </si>
  <si>
    <r>
      <t>Priemonė: Pagalbos pinigų mokėjimas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</si>
  <si>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Pašalpų mirus artimiesiems apskaičiavimas ir mokėjimas </t>
  </si>
  <si>
    <t xml:space="preserve">Priemonė: Išlaidos mokinio reikmėms </t>
  </si>
  <si>
    <t xml:space="preserve">Priemonė: Nevyriausybinių organizacijų įgyvendinamų projektų, nukreiptų į socialinės atskirties mažinimą ir rizikos grupių integravimo į visuomenę, dalinis finansavimas </t>
  </si>
  <si>
    <r>
      <t>Priemonė: Socialinių darbuotojų dirbančių su šeimomis darbo organizavimas ir šeimų rėmimas</t>
    </r>
    <r>
      <rPr>
        <b/>
        <sz val="10"/>
        <color rgb="FFFF0000"/>
        <rFont val="Times New Roman"/>
        <family val="1"/>
        <charset val="186"/>
      </rPr>
      <t xml:space="preserve"> </t>
    </r>
  </si>
  <si>
    <t>Priemonė: Bendruomeninių vaikų globos namų veiklos užtikrinimas</t>
  </si>
  <si>
    <t xml:space="preserve">Priemonė: Socialinių paslaugų centro veiklos užtikrinimas: 1) ilgalaikės soc. globos paslaugų teikimas; 2) bendrųjų soc. paslaugų teikimas, 3) soc. priežiūros paslaugų teikimas </t>
  </si>
  <si>
    <t xml:space="preserve">Priemonė: Dienos, trumpalaikės, ilgalaikės socialinės globos organizavimas ir apmokėjimas </t>
  </si>
  <si>
    <t xml:space="preserve">Priemonė: Vadoklių nestacionarių socialinių paslaugų namų išlaikymas </t>
  </si>
  <si>
    <t xml:space="preserve">Priemonė: Akredituotų vaikų dienos centrų dalinis finansavimas </t>
  </si>
  <si>
    <t xml:space="preserve">Priemonė: Asmeninės pagalbos teikimas neįgaliesiems </t>
  </si>
  <si>
    <t xml:space="preserve">Priemonė: Išmokos budintiems globotojams už trumpalaikę socialinę globą </t>
  </si>
  <si>
    <t xml:space="preserve">Priemonė: Apsaugoto būsto paslaugos teikimas </t>
  </si>
  <si>
    <t xml:space="preserve">Priemonė: Globos organizavimas ir apmokėjimas asmenims, turintiems sunkią negalią </t>
  </si>
  <si>
    <t>Priemonė: Kompensacijų privatiems vežėjams už lengvatinius viešojo transporto bilietus išmokėjimas</t>
  </si>
  <si>
    <t xml:space="preserve">Priemonė: Kompensacijų už pirčių paslaugas išmokėjimas </t>
  </si>
  <si>
    <t xml:space="preserve">Priemonė: Darbo rinkos politikos rengimas ir įgyvendinimas </t>
  </si>
  <si>
    <t>Priemonė: Integrali pagalba į namus Panevėžio rajone</t>
  </si>
  <si>
    <t xml:space="preserve">Priemonė: Smilgių vaikų dienos centro veiklos organizavimas </t>
  </si>
  <si>
    <t>Uždavinys: Didinti teikiamų socialinių paslaugų kokybę ir prieinamumą</t>
  </si>
  <si>
    <t>Uždavinys: Teikti kokybiškas socialines paslaugas</t>
  </si>
  <si>
    <t xml:space="preserve">Priemonė: Kompleksinių paslaugų šeimai teikimas Panevėžio rajono savivaldybėje </t>
  </si>
  <si>
    <r>
      <t>Priemonė: Panevėžio rajono savivaldybės vaikų dienos centrų tinklo plėtra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</si>
  <si>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Paslaugų, skatinančių ir efektyviai palaikančių globą šeimos aplinkoje, vystymas </t>
  </si>
  <si>
    <t xml:space="preserve">Priemonė: Socialinio būsto fondo plėtra Panevėžio rajono savivaldybėje (būstų įsigijimas) </t>
  </si>
  <si>
    <t xml:space="preserve">Priemonė: Projekto 09-003-02-02-11 (RE) „Paslaugų, reikalingų įgyvendinti institucinės globos pertvarką asmenims su intelekto ir / ar psichikos negalia, modernizavimas ir plėtra Panevėžio r.“ įgyvendinimas </t>
  </si>
  <si>
    <t xml:space="preserve">Priemonė: Projekto 09-003-02-02-11 (RE) „Socialinių paslaugų įstaigų senyvo amžiaus asmenims infrastruktūros bendruomenėje plėtra Nauraduose ir Krekenavoje, Panevėžio r.“ įgyvendinimas </t>
  </si>
  <si>
    <t xml:space="preserve">Priemonė: Projekto 09-003-02-02-11 (RE) „Panevėžio r. socialinio būsto fondo neįgaliesiems bei gausioms šeimoms plėtra“  įgyvendinimas </t>
  </si>
  <si>
    <t>Metai</t>
  </si>
  <si>
    <t xml:space="preserve">Pajamų įmokos ir kitos pajamos </t>
  </si>
  <si>
    <t>Skolintos lėšos</t>
  </si>
  <si>
    <t>005-01-01 (T)*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</si>
</sst>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vertical="top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horizontal="left" vertical="top" wrapText="1"/>
    </xf>
    <xf numFmtId="0" fontId="3" fillId="7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0" fontId="3" fillId="3" borderId="0" xfId="0" applyFont="1" applyFill="1"/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164" fontId="1" fillId="7" borderId="7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7" fillId="4" borderId="3" xfId="0" applyFont="1" applyFill="1" applyBorder="1" applyAlignment="1">
      <alignment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0" fontId="6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24.xml"/><Relationship Id="rId21" Type="http://schemas.openxmlformats.org/officeDocument/2006/relationships/revisionLog" Target="revisionLog19.xml"/><Relationship Id="rId42" Type="http://schemas.openxmlformats.org/officeDocument/2006/relationships/revisionLog" Target="revisionLog40.xml"/><Relationship Id="rId47" Type="http://schemas.openxmlformats.org/officeDocument/2006/relationships/revisionLog" Target="revisionLog45.xml"/><Relationship Id="rId63" Type="http://schemas.openxmlformats.org/officeDocument/2006/relationships/revisionLog" Target="revisionLog61.xml"/><Relationship Id="rId68" Type="http://schemas.openxmlformats.org/officeDocument/2006/relationships/revisionLog" Target="revisionLog66.xml"/><Relationship Id="rId84" Type="http://schemas.openxmlformats.org/officeDocument/2006/relationships/revisionLog" Target="revisionLog82.xml"/><Relationship Id="rId89" Type="http://schemas.openxmlformats.org/officeDocument/2006/relationships/revisionLog" Target="revisionLog87.xml"/><Relationship Id="rId7" Type="http://schemas.openxmlformats.org/officeDocument/2006/relationships/revisionLog" Target="revisionLog5.xml"/><Relationship Id="rId71" Type="http://schemas.openxmlformats.org/officeDocument/2006/relationships/revisionLog" Target="revisionLog69.xml"/><Relationship Id="rId92" Type="http://schemas.openxmlformats.org/officeDocument/2006/relationships/revisionLog" Target="revisionLog90.xml"/><Relationship Id="rId16" Type="http://schemas.openxmlformats.org/officeDocument/2006/relationships/revisionLog" Target="revisionLog14.xml"/><Relationship Id="rId29" Type="http://schemas.openxmlformats.org/officeDocument/2006/relationships/revisionLog" Target="revisionLog27.xml"/><Relationship Id="rId107" Type="http://schemas.openxmlformats.org/officeDocument/2006/relationships/revisionLog" Target="revisionLog105.xml"/><Relationship Id="rId11" Type="http://schemas.openxmlformats.org/officeDocument/2006/relationships/revisionLog" Target="revisionLog9.xml"/><Relationship Id="rId32" Type="http://schemas.openxmlformats.org/officeDocument/2006/relationships/revisionLog" Target="revisionLog30.xml"/><Relationship Id="rId37" Type="http://schemas.openxmlformats.org/officeDocument/2006/relationships/revisionLog" Target="revisionLog35.xml"/><Relationship Id="rId53" Type="http://schemas.openxmlformats.org/officeDocument/2006/relationships/revisionLog" Target="revisionLog51.xml"/><Relationship Id="rId58" Type="http://schemas.openxmlformats.org/officeDocument/2006/relationships/revisionLog" Target="revisionLog56.xml"/><Relationship Id="rId74" Type="http://schemas.openxmlformats.org/officeDocument/2006/relationships/revisionLog" Target="revisionLog72.xml"/><Relationship Id="rId79" Type="http://schemas.openxmlformats.org/officeDocument/2006/relationships/revisionLog" Target="revisionLog77.xml"/><Relationship Id="rId102" Type="http://schemas.openxmlformats.org/officeDocument/2006/relationships/revisionLog" Target="revisionLog100.xml"/><Relationship Id="rId24" Type="http://schemas.openxmlformats.org/officeDocument/2006/relationships/revisionLog" Target="revisionLog22.xml"/><Relationship Id="rId40" Type="http://schemas.openxmlformats.org/officeDocument/2006/relationships/revisionLog" Target="revisionLog38.xml"/><Relationship Id="rId45" Type="http://schemas.openxmlformats.org/officeDocument/2006/relationships/revisionLog" Target="revisionLog43.xml"/><Relationship Id="rId66" Type="http://schemas.openxmlformats.org/officeDocument/2006/relationships/revisionLog" Target="revisionLog64.xml"/><Relationship Id="rId87" Type="http://schemas.openxmlformats.org/officeDocument/2006/relationships/revisionLog" Target="revisionLog85.xml"/><Relationship Id="rId5" Type="http://schemas.openxmlformats.org/officeDocument/2006/relationships/revisionLog" Target="revisionLog1.xml"/><Relationship Id="rId90" Type="http://schemas.openxmlformats.org/officeDocument/2006/relationships/revisionLog" Target="revisionLog88.xml"/><Relationship Id="rId95" Type="http://schemas.openxmlformats.org/officeDocument/2006/relationships/revisionLog" Target="revisionLog93.xml"/><Relationship Id="rId61" Type="http://schemas.openxmlformats.org/officeDocument/2006/relationships/revisionLog" Target="revisionLog59.xml"/><Relationship Id="rId82" Type="http://schemas.openxmlformats.org/officeDocument/2006/relationships/revisionLog" Target="revisionLog80.xml"/><Relationship Id="rId19" Type="http://schemas.openxmlformats.org/officeDocument/2006/relationships/revisionLog" Target="revisionLog17.xml"/><Relationship Id="rId22" Type="http://schemas.openxmlformats.org/officeDocument/2006/relationships/revisionLog" Target="revisionLog20.xml"/><Relationship Id="rId27" Type="http://schemas.openxmlformats.org/officeDocument/2006/relationships/revisionLog" Target="revisionLog25.xml"/><Relationship Id="rId43" Type="http://schemas.openxmlformats.org/officeDocument/2006/relationships/revisionLog" Target="revisionLog41.xml"/><Relationship Id="rId48" Type="http://schemas.openxmlformats.org/officeDocument/2006/relationships/revisionLog" Target="revisionLog46.xml"/><Relationship Id="rId64" Type="http://schemas.openxmlformats.org/officeDocument/2006/relationships/revisionLog" Target="revisionLog62.xml"/><Relationship Id="rId69" Type="http://schemas.openxmlformats.org/officeDocument/2006/relationships/revisionLog" Target="revisionLog67.xml"/><Relationship Id="rId14" Type="http://schemas.openxmlformats.org/officeDocument/2006/relationships/revisionLog" Target="revisionLog12.xml"/><Relationship Id="rId30" Type="http://schemas.openxmlformats.org/officeDocument/2006/relationships/revisionLog" Target="revisionLog28.xml"/><Relationship Id="rId35" Type="http://schemas.openxmlformats.org/officeDocument/2006/relationships/revisionLog" Target="revisionLog33.xml"/><Relationship Id="rId56" Type="http://schemas.openxmlformats.org/officeDocument/2006/relationships/revisionLog" Target="revisionLog54.xml"/><Relationship Id="rId77" Type="http://schemas.openxmlformats.org/officeDocument/2006/relationships/revisionLog" Target="revisionLog75.xml"/><Relationship Id="rId100" Type="http://schemas.openxmlformats.org/officeDocument/2006/relationships/revisionLog" Target="revisionLog98.xml"/><Relationship Id="rId105" Type="http://schemas.openxmlformats.org/officeDocument/2006/relationships/revisionLog" Target="revisionLog103.xml"/><Relationship Id="rId80" Type="http://schemas.openxmlformats.org/officeDocument/2006/relationships/revisionLog" Target="revisionLog78.xml"/><Relationship Id="rId85" Type="http://schemas.openxmlformats.org/officeDocument/2006/relationships/revisionLog" Target="revisionLog83.xml"/><Relationship Id="rId8" Type="http://schemas.openxmlformats.org/officeDocument/2006/relationships/revisionLog" Target="revisionLog6.xml"/><Relationship Id="rId51" Type="http://schemas.openxmlformats.org/officeDocument/2006/relationships/revisionLog" Target="revisionLog49.xml"/><Relationship Id="rId72" Type="http://schemas.openxmlformats.org/officeDocument/2006/relationships/revisionLog" Target="revisionLog70.xml"/><Relationship Id="rId93" Type="http://schemas.openxmlformats.org/officeDocument/2006/relationships/revisionLog" Target="revisionLog91.xml"/><Relationship Id="rId98" Type="http://schemas.openxmlformats.org/officeDocument/2006/relationships/revisionLog" Target="revisionLog96.xml"/><Relationship Id="rId3" Type="http://schemas.openxmlformats.org/officeDocument/2006/relationships/revisionLog" Target="revisionLog3.xml"/><Relationship Id="rId12" Type="http://schemas.openxmlformats.org/officeDocument/2006/relationships/revisionLog" Target="revisionLog10.xml"/><Relationship Id="rId17" Type="http://schemas.openxmlformats.org/officeDocument/2006/relationships/revisionLog" Target="revisionLog15.xml"/><Relationship Id="rId25" Type="http://schemas.openxmlformats.org/officeDocument/2006/relationships/revisionLog" Target="revisionLog23.xml"/><Relationship Id="rId33" Type="http://schemas.openxmlformats.org/officeDocument/2006/relationships/revisionLog" Target="revisionLog31.xml"/><Relationship Id="rId38" Type="http://schemas.openxmlformats.org/officeDocument/2006/relationships/revisionLog" Target="revisionLog36.xml"/><Relationship Id="rId46" Type="http://schemas.openxmlformats.org/officeDocument/2006/relationships/revisionLog" Target="revisionLog44.xml"/><Relationship Id="rId59" Type="http://schemas.openxmlformats.org/officeDocument/2006/relationships/revisionLog" Target="revisionLog57.xml"/><Relationship Id="rId67" Type="http://schemas.openxmlformats.org/officeDocument/2006/relationships/revisionLog" Target="revisionLog65.xml"/><Relationship Id="rId103" Type="http://schemas.openxmlformats.org/officeDocument/2006/relationships/revisionLog" Target="revisionLog101.xml"/><Relationship Id="rId108" Type="http://schemas.openxmlformats.org/officeDocument/2006/relationships/revisionLog" Target="revisionLog106.xml"/><Relationship Id="rId20" Type="http://schemas.openxmlformats.org/officeDocument/2006/relationships/revisionLog" Target="revisionLog18.xml"/><Relationship Id="rId41" Type="http://schemas.openxmlformats.org/officeDocument/2006/relationships/revisionLog" Target="revisionLog39.xml"/><Relationship Id="rId54" Type="http://schemas.openxmlformats.org/officeDocument/2006/relationships/revisionLog" Target="revisionLog52.xml"/><Relationship Id="rId62" Type="http://schemas.openxmlformats.org/officeDocument/2006/relationships/revisionLog" Target="revisionLog60.xml"/><Relationship Id="rId70" Type="http://schemas.openxmlformats.org/officeDocument/2006/relationships/revisionLog" Target="revisionLog68.xml"/><Relationship Id="rId75" Type="http://schemas.openxmlformats.org/officeDocument/2006/relationships/revisionLog" Target="revisionLog73.xml"/><Relationship Id="rId83" Type="http://schemas.openxmlformats.org/officeDocument/2006/relationships/revisionLog" Target="revisionLog81.xml"/><Relationship Id="rId88" Type="http://schemas.openxmlformats.org/officeDocument/2006/relationships/revisionLog" Target="revisionLog86.xml"/><Relationship Id="rId91" Type="http://schemas.openxmlformats.org/officeDocument/2006/relationships/revisionLog" Target="revisionLog89.xml"/><Relationship Id="rId96" Type="http://schemas.openxmlformats.org/officeDocument/2006/relationships/revisionLog" Target="revisionLog94.xml"/><Relationship Id="rId6" Type="http://schemas.openxmlformats.org/officeDocument/2006/relationships/revisionLog" Target="revisionLog2.xml"/><Relationship Id="rId15" Type="http://schemas.openxmlformats.org/officeDocument/2006/relationships/revisionLog" Target="revisionLog13.xml"/><Relationship Id="rId23" Type="http://schemas.openxmlformats.org/officeDocument/2006/relationships/revisionLog" Target="revisionLog21.xml"/><Relationship Id="rId28" Type="http://schemas.openxmlformats.org/officeDocument/2006/relationships/revisionLog" Target="revisionLog26.xml"/><Relationship Id="rId36" Type="http://schemas.openxmlformats.org/officeDocument/2006/relationships/revisionLog" Target="revisionLog34.xml"/><Relationship Id="rId49" Type="http://schemas.openxmlformats.org/officeDocument/2006/relationships/revisionLog" Target="revisionLog47.xml"/><Relationship Id="rId57" Type="http://schemas.openxmlformats.org/officeDocument/2006/relationships/revisionLog" Target="revisionLog55.xml"/><Relationship Id="rId106" Type="http://schemas.openxmlformats.org/officeDocument/2006/relationships/revisionLog" Target="revisionLog104.xml"/><Relationship Id="rId10" Type="http://schemas.openxmlformats.org/officeDocument/2006/relationships/revisionLog" Target="revisionLog8.xml"/><Relationship Id="rId31" Type="http://schemas.openxmlformats.org/officeDocument/2006/relationships/revisionLog" Target="revisionLog29.xml"/><Relationship Id="rId44" Type="http://schemas.openxmlformats.org/officeDocument/2006/relationships/revisionLog" Target="revisionLog42.xml"/><Relationship Id="rId52" Type="http://schemas.openxmlformats.org/officeDocument/2006/relationships/revisionLog" Target="revisionLog50.xml"/><Relationship Id="rId60" Type="http://schemas.openxmlformats.org/officeDocument/2006/relationships/revisionLog" Target="revisionLog58.xml"/><Relationship Id="rId65" Type="http://schemas.openxmlformats.org/officeDocument/2006/relationships/revisionLog" Target="revisionLog63.xml"/><Relationship Id="rId73" Type="http://schemas.openxmlformats.org/officeDocument/2006/relationships/revisionLog" Target="revisionLog71.xml"/><Relationship Id="rId78" Type="http://schemas.openxmlformats.org/officeDocument/2006/relationships/revisionLog" Target="revisionLog76.xml"/><Relationship Id="rId81" Type="http://schemas.openxmlformats.org/officeDocument/2006/relationships/revisionLog" Target="revisionLog79.xml"/><Relationship Id="rId86" Type="http://schemas.openxmlformats.org/officeDocument/2006/relationships/revisionLog" Target="revisionLog84.xml"/><Relationship Id="rId94" Type="http://schemas.openxmlformats.org/officeDocument/2006/relationships/revisionLog" Target="revisionLog92.xml"/><Relationship Id="rId99" Type="http://schemas.openxmlformats.org/officeDocument/2006/relationships/revisionLog" Target="revisionLog97.xml"/><Relationship Id="rId101" Type="http://schemas.openxmlformats.org/officeDocument/2006/relationships/revisionLog" Target="revisionLog99.xml"/><Relationship Id="rId4" Type="http://schemas.openxmlformats.org/officeDocument/2006/relationships/revisionLog" Target="revisionLog4.xml"/><Relationship Id="rId9" Type="http://schemas.openxmlformats.org/officeDocument/2006/relationships/revisionLog" Target="revisionLog7.xml"/><Relationship Id="rId13" Type="http://schemas.openxmlformats.org/officeDocument/2006/relationships/revisionLog" Target="revisionLog11.xml"/><Relationship Id="rId18" Type="http://schemas.openxmlformats.org/officeDocument/2006/relationships/revisionLog" Target="revisionLog16.xml"/><Relationship Id="rId39" Type="http://schemas.openxmlformats.org/officeDocument/2006/relationships/revisionLog" Target="revisionLog37.xml"/><Relationship Id="rId34" Type="http://schemas.openxmlformats.org/officeDocument/2006/relationships/revisionLog" Target="revisionLog32.xml"/><Relationship Id="rId50" Type="http://schemas.openxmlformats.org/officeDocument/2006/relationships/revisionLog" Target="revisionLog48.xml"/><Relationship Id="rId55" Type="http://schemas.openxmlformats.org/officeDocument/2006/relationships/revisionLog" Target="revisionLog53.xml"/><Relationship Id="rId76" Type="http://schemas.openxmlformats.org/officeDocument/2006/relationships/revisionLog" Target="revisionLog74.xml"/><Relationship Id="rId97" Type="http://schemas.openxmlformats.org/officeDocument/2006/relationships/revisionLog" Target="revisionLog95.xml"/><Relationship Id="rId104" Type="http://schemas.openxmlformats.org/officeDocument/2006/relationships/revisionLog" Target="revisionLog10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E452119-D13E-46E3-94FB-10F9FF62C96F}" diskRevisions="1" revisionId="526" version="108" preserveHistory="15">
  <header guid="{A19D59D0-CC9D-4202-9F60-D226D448EB8D}" dateTime="2023-10-31T10:41:49" maxSheetId="3" userName="user" r:id="rId3" minRId="4" maxRId="5">
    <sheetIdMap count="2">
      <sheetId val="1"/>
      <sheetId val="2"/>
    </sheetIdMap>
  </header>
  <header guid="{66788B74-1B58-413D-97B4-5D7E647D90AA}" dateTime="2023-11-13T16:45:37" maxSheetId="3" userName="Daiva Ulianskiene" r:id="rId4">
    <sheetIdMap count="2">
      <sheetId val="1"/>
      <sheetId val="2"/>
    </sheetIdMap>
  </header>
  <header guid="{D201BECE-6057-4F13-994E-22DE5B031D3B}" dateTime="2023-12-21T15:44:52" maxSheetId="3" userName="user" r:id="rId5" minRId="6" maxRId="40">
    <sheetIdMap count="2">
      <sheetId val="1"/>
      <sheetId val="2"/>
    </sheetIdMap>
  </header>
  <header guid="{908A81BD-C656-4B1E-9ED9-2C002D138CE8}" dateTime="2023-12-21T15:46:01" maxSheetId="3" userName="user" r:id="rId6" minRId="41" maxRId="43">
    <sheetIdMap count="2">
      <sheetId val="1"/>
      <sheetId val="2"/>
    </sheetIdMap>
  </header>
  <header guid="{3F85E408-AE9A-4CAD-B909-9494FB455AA4}" dateTime="2023-12-21T15:47:59" maxSheetId="3" userName="user" r:id="rId7" minRId="44" maxRId="53">
    <sheetIdMap count="2">
      <sheetId val="1"/>
      <sheetId val="2"/>
    </sheetIdMap>
  </header>
  <header guid="{0DA4271B-59D7-44C4-A455-C07F16987846}" dateTime="2023-12-21T15:49:41" maxSheetId="3" userName="user" r:id="rId8" minRId="54" maxRId="58">
    <sheetIdMap count="2">
      <sheetId val="1"/>
      <sheetId val="2"/>
    </sheetIdMap>
  </header>
  <header guid="{0E49855E-0AED-4241-8730-F987F5E698A2}" dateTime="2023-12-21T15:50:07" maxSheetId="3" userName="user" r:id="rId9" minRId="59">
    <sheetIdMap count="2">
      <sheetId val="1"/>
      <sheetId val="2"/>
    </sheetIdMap>
  </header>
  <header guid="{AC7895CB-558B-4D57-9AA0-BA3EE1CB61F5}" dateTime="2023-12-21T15:50:52" maxSheetId="3" userName="user" r:id="rId10" minRId="60" maxRId="62">
    <sheetIdMap count="2">
      <sheetId val="1"/>
      <sheetId val="2"/>
    </sheetIdMap>
  </header>
  <header guid="{3850EBD1-FA10-465F-84FA-C48DEFB99BAA}" dateTime="2023-12-21T15:51:12" maxSheetId="3" userName="user" r:id="rId11" minRId="63">
    <sheetIdMap count="2">
      <sheetId val="1"/>
      <sheetId val="2"/>
    </sheetIdMap>
  </header>
  <header guid="{05E8967A-D0B7-40EA-B16D-8F904E5BFFFB}" dateTime="2023-12-21T15:51:57" maxSheetId="3" userName="user" r:id="rId12" minRId="64" maxRId="66">
    <sheetIdMap count="2">
      <sheetId val="1"/>
      <sheetId val="2"/>
    </sheetIdMap>
  </header>
  <header guid="{825045C4-BBF5-4D64-909A-29CFD43FC218}" dateTime="2023-12-21T15:52:37" maxSheetId="3" userName="user" r:id="rId13" minRId="67" maxRId="68">
    <sheetIdMap count="2">
      <sheetId val="1"/>
      <sheetId val="2"/>
    </sheetIdMap>
  </header>
  <header guid="{E7249300-DF20-40EA-9B96-E4B810B4461E}" dateTime="2023-12-21T16:19:43" maxSheetId="3" userName="user" r:id="rId14" minRId="69" maxRId="70">
    <sheetIdMap count="2">
      <sheetId val="1"/>
      <sheetId val="2"/>
    </sheetIdMap>
  </header>
  <header guid="{7ED5246F-6FCC-476A-BA1C-273533F04FCF}" dateTime="2023-12-21T16:20:25" maxSheetId="3" userName="user" r:id="rId15" minRId="71" maxRId="72">
    <sheetIdMap count="2">
      <sheetId val="1"/>
      <sheetId val="2"/>
    </sheetIdMap>
  </header>
  <header guid="{91FB506F-F191-48A7-B416-56DBE92B2D57}" dateTime="2023-12-21T16:20:38" maxSheetId="3" userName="user" r:id="rId16" minRId="73">
    <sheetIdMap count="2">
      <sheetId val="1"/>
      <sheetId val="2"/>
    </sheetIdMap>
  </header>
  <header guid="{CB21984E-AB77-46C2-88DC-5BD3B88B3B4F}" dateTime="2023-12-21T16:21:29" maxSheetId="3" userName="user" r:id="rId17" minRId="74" maxRId="76">
    <sheetIdMap count="2">
      <sheetId val="1"/>
      <sheetId val="2"/>
    </sheetIdMap>
  </header>
  <header guid="{3A505A80-DF11-40C5-A0D7-8A237917A2C4}" dateTime="2024-01-18T10:15:02" maxSheetId="3" userName="user" r:id="rId18" minRId="77" maxRId="97">
    <sheetIdMap count="2">
      <sheetId val="1"/>
      <sheetId val="2"/>
    </sheetIdMap>
  </header>
  <header guid="{E5EFCBED-5BC3-4032-94CD-484EA55F3CE9}" dateTime="2024-01-18T10:16:18" maxSheetId="3" userName="user" r:id="rId19" minRId="98">
    <sheetIdMap count="2">
      <sheetId val="1"/>
      <sheetId val="2"/>
    </sheetIdMap>
  </header>
  <header guid="{BCC42C3E-CD1B-4E1A-9A42-450F205238BB}" dateTime="2024-01-18T10:18:04" maxSheetId="3" userName="user" r:id="rId20" minRId="99">
    <sheetIdMap count="2">
      <sheetId val="1"/>
      <sheetId val="2"/>
    </sheetIdMap>
  </header>
  <header guid="{DF6D5984-062D-4A76-8EDC-025D1AE3EC24}" dateTime="2024-01-19T15:37:52" maxSheetId="3" userName="user" r:id="rId21" minRId="100" maxRId="103">
    <sheetIdMap count="2">
      <sheetId val="1"/>
      <sheetId val="2"/>
    </sheetIdMap>
  </header>
  <header guid="{AC96DCA2-0C05-4876-BA57-73DA6A4E361C}" dateTime="2024-01-19T15:38:14" maxSheetId="3" userName="user" r:id="rId22" minRId="104" maxRId="105">
    <sheetIdMap count="2">
      <sheetId val="1"/>
      <sheetId val="2"/>
    </sheetIdMap>
  </header>
  <header guid="{736019EC-4082-42DE-8072-832C6B661D48}" dateTime="2024-01-19T15:39:37" maxSheetId="3" userName="user" r:id="rId23" minRId="106" maxRId="112">
    <sheetIdMap count="2">
      <sheetId val="1"/>
      <sheetId val="2"/>
    </sheetIdMap>
  </header>
  <header guid="{435BC5BD-C0E4-44AA-8BCD-529117127207}" dateTime="2024-01-19T15:41:13" maxSheetId="3" userName="user" r:id="rId24" minRId="113" maxRId="122">
    <sheetIdMap count="2">
      <sheetId val="1"/>
      <sheetId val="2"/>
    </sheetIdMap>
  </header>
  <header guid="{CC92C9BD-31A4-4A7D-841D-5B256E89E523}" dateTime="2024-01-19T15:42:13" maxSheetId="3" userName="user" r:id="rId25" minRId="123" maxRId="126">
    <sheetIdMap count="2">
      <sheetId val="1"/>
      <sheetId val="2"/>
    </sheetIdMap>
  </header>
  <header guid="{592D22A0-187C-4033-9A4C-9A94474E0A92}" dateTime="2024-01-19T15:44:05" maxSheetId="3" userName="user" r:id="rId26" minRId="127" maxRId="130">
    <sheetIdMap count="2">
      <sheetId val="1"/>
      <sheetId val="2"/>
    </sheetIdMap>
  </header>
  <header guid="{DB96E4FA-E630-40A2-B311-9A9342BB2B5E}" dateTime="2024-01-19T15:44:23" maxSheetId="3" userName="user" r:id="rId27" minRId="131" maxRId="132">
    <sheetIdMap count="2">
      <sheetId val="1"/>
      <sheetId val="2"/>
    </sheetIdMap>
  </header>
  <header guid="{B06A719E-CBE0-4F66-B7E4-56F0727BA415}" dateTime="2024-01-19T15:45:18" maxSheetId="3" userName="user" r:id="rId28" minRId="133" maxRId="138">
    <sheetIdMap count="2">
      <sheetId val="1"/>
      <sheetId val="2"/>
    </sheetIdMap>
  </header>
  <header guid="{4E84F7F5-52C2-40B9-94C5-73D50376DBAB}" dateTime="2024-01-19T15:46:51" maxSheetId="3" userName="user" r:id="rId29" minRId="139" maxRId="144">
    <sheetIdMap count="2">
      <sheetId val="1"/>
      <sheetId val="2"/>
    </sheetIdMap>
  </header>
  <header guid="{4D9ECF20-67F8-46D8-BE2F-022113B0C83B}" dateTime="2024-01-19T15:47:31" maxSheetId="3" userName="user" r:id="rId30" minRId="145" maxRId="148">
    <sheetIdMap count="2">
      <sheetId val="1"/>
      <sheetId val="2"/>
    </sheetIdMap>
  </header>
  <header guid="{2C207F88-7953-4741-89BD-837BEAB64F52}" dateTime="2024-01-19T15:47:56" maxSheetId="3" userName="user" r:id="rId31" minRId="149" maxRId="150">
    <sheetIdMap count="2">
      <sheetId val="1"/>
      <sheetId val="2"/>
    </sheetIdMap>
  </header>
  <header guid="{DA6CA9E8-24D9-49FD-B13D-ECDC663B0C11}" dateTime="2024-01-19T15:49:40" maxSheetId="3" userName="user" r:id="rId32" minRId="151" maxRId="157">
    <sheetIdMap count="2">
      <sheetId val="1"/>
      <sheetId val="2"/>
    </sheetIdMap>
  </header>
  <header guid="{318E26A3-FC82-4277-AF10-BDBE8B8DEBC4}" dateTime="2024-01-19T15:50:17" maxSheetId="3" userName="user" r:id="rId33" minRId="158" maxRId="161">
    <sheetIdMap count="2">
      <sheetId val="1"/>
      <sheetId val="2"/>
    </sheetIdMap>
  </header>
  <header guid="{91F9E4BA-E2EB-48C0-9FF8-EB5FC44AB3B2}" dateTime="2024-01-19T15:50:36" maxSheetId="3" userName="user" r:id="rId34" minRId="162" maxRId="163">
    <sheetIdMap count="2">
      <sheetId val="1"/>
      <sheetId val="2"/>
    </sheetIdMap>
  </header>
  <header guid="{96E7D86C-A292-4A17-8156-08DC11B549A1}" dateTime="2024-01-19T15:52:31" maxSheetId="3" userName="user" r:id="rId35" minRId="164" maxRId="168">
    <sheetIdMap count="2">
      <sheetId val="1"/>
      <sheetId val="2"/>
    </sheetIdMap>
  </header>
  <header guid="{242175A7-01ED-4600-A5A0-BB24A40E35D8}" dateTime="2024-01-19T15:52:51" maxSheetId="3" userName="user" r:id="rId36" minRId="169" maxRId="170">
    <sheetIdMap count="2">
      <sheetId val="1"/>
      <sheetId val="2"/>
    </sheetIdMap>
  </header>
  <header guid="{EF6B59A6-8450-487D-9358-88B80503981A}" dateTime="2024-01-19T15:53:36" maxSheetId="3" userName="user" r:id="rId37" minRId="171" maxRId="177">
    <sheetIdMap count="2">
      <sheetId val="1"/>
      <sheetId val="2"/>
    </sheetIdMap>
  </header>
  <header guid="{95FCDB33-0D46-48DA-BCB6-4464C69DA9D4}" dateTime="2024-01-19T15:55:07" maxSheetId="3" userName="user" r:id="rId38" minRId="178" maxRId="183">
    <sheetIdMap count="2">
      <sheetId val="1"/>
      <sheetId val="2"/>
    </sheetIdMap>
  </header>
  <header guid="{6EE419B4-7D61-40DC-ABAE-F229C0AFE716}" dateTime="2024-01-19T15:56:59" maxSheetId="3" userName="user" r:id="rId39" minRId="184" maxRId="189">
    <sheetIdMap count="2">
      <sheetId val="1"/>
      <sheetId val="2"/>
    </sheetIdMap>
  </header>
  <header guid="{2A35571E-8DD7-4F6E-A111-BC01590C097A}" dateTime="2024-01-19T15:57:57" maxSheetId="3" userName="user" r:id="rId40" minRId="190" maxRId="193">
    <sheetIdMap count="2">
      <sheetId val="1"/>
      <sheetId val="2"/>
    </sheetIdMap>
  </header>
  <header guid="{D2D4C17B-08DA-4289-8B6D-A57E0B6F5C6F}" dateTime="2024-01-19T15:58:15" maxSheetId="3" userName="user" r:id="rId41" minRId="194" maxRId="195">
    <sheetIdMap count="2">
      <sheetId val="1"/>
      <sheetId val="2"/>
    </sheetIdMap>
  </header>
  <header guid="{BF4CD876-72B2-40CA-B40D-06044F419103}" dateTime="2024-01-19T15:58:59" maxSheetId="3" userName="user" r:id="rId42" minRId="196" maxRId="198">
    <sheetIdMap count="2">
      <sheetId val="1"/>
      <sheetId val="2"/>
    </sheetIdMap>
  </header>
  <header guid="{28837001-907D-485C-B215-8D87A28C19E9}" dateTime="2024-01-19T15:59:38" maxSheetId="3" userName="user" r:id="rId43" minRId="199" maxRId="202">
    <sheetIdMap count="2">
      <sheetId val="1"/>
      <sheetId val="2"/>
    </sheetIdMap>
  </header>
  <header guid="{438B1723-2A81-4DFE-AF17-B3C3C2DE9DBD}" dateTime="2024-01-19T15:59:58" maxSheetId="3" userName="user" r:id="rId44" minRId="203" maxRId="204">
    <sheetIdMap count="2">
      <sheetId val="1"/>
      <sheetId val="2"/>
    </sheetIdMap>
  </header>
  <header guid="{85CD427D-9FB1-47E9-8886-574314ECBF33}" dateTime="2024-01-19T16:00:33" maxSheetId="3" userName="user" r:id="rId45" minRId="205" maxRId="209">
    <sheetIdMap count="2">
      <sheetId val="1"/>
      <sheetId val="2"/>
    </sheetIdMap>
  </header>
  <header guid="{4B695E7F-5BA5-47DE-B630-236F8925D322}" dateTime="2024-01-19T16:00:55" maxSheetId="3" userName="user" r:id="rId46" minRId="210" maxRId="211">
    <sheetIdMap count="2">
      <sheetId val="1"/>
      <sheetId val="2"/>
    </sheetIdMap>
  </header>
  <header guid="{C2081BD8-EC02-4184-A9BE-045C0572F9B8}" dateTime="2024-01-19T16:01:37" maxSheetId="3" userName="user" r:id="rId47" minRId="212" maxRId="214">
    <sheetIdMap count="2">
      <sheetId val="1"/>
      <sheetId val="2"/>
    </sheetIdMap>
  </header>
  <header guid="{2252229C-C3E8-4BED-993A-7C580B250FA4}" dateTime="2024-01-19T16:02:14" maxSheetId="3" userName="user" r:id="rId48" minRId="215" maxRId="217">
    <sheetIdMap count="2">
      <sheetId val="1"/>
      <sheetId val="2"/>
    </sheetIdMap>
  </header>
  <header guid="{7177CD18-D3A5-4338-912E-E4D193443BF6}" dateTime="2024-01-19T16:02:56" maxSheetId="3" userName="user" r:id="rId49" minRId="218" maxRId="220">
    <sheetIdMap count="2">
      <sheetId val="1"/>
      <sheetId val="2"/>
    </sheetIdMap>
  </header>
  <header guid="{04EC59BE-3572-4BDB-8C5A-97275E0EA15D}" dateTime="2024-01-19T16:04:26" maxSheetId="3" userName="user" r:id="rId50">
    <sheetIdMap count="2">
      <sheetId val="1"/>
      <sheetId val="2"/>
    </sheetIdMap>
  </header>
  <header guid="{2E7ED617-5794-427F-9D93-8E1FAFDB8543}" dateTime="2024-01-19T16:05:21" maxSheetId="3" userName="user" r:id="rId51" minRId="221" maxRId="226">
    <sheetIdMap count="2">
      <sheetId val="1"/>
      <sheetId val="2"/>
    </sheetIdMap>
  </header>
  <header guid="{37A7633E-772C-4257-8EF6-67D1AD3B06E2}" dateTime="2024-01-19T16:06:31" maxSheetId="3" userName="user" r:id="rId52" minRId="227" maxRId="230">
    <sheetIdMap count="2">
      <sheetId val="1"/>
      <sheetId val="2"/>
    </sheetIdMap>
  </header>
  <header guid="{2AFFE2D5-34F6-40E7-B7EA-9283BA0596E8}" dateTime="2024-01-19T16:07:14" maxSheetId="3" userName="user" r:id="rId53" minRId="231" maxRId="234">
    <sheetIdMap count="2">
      <sheetId val="1"/>
      <sheetId val="2"/>
    </sheetIdMap>
  </header>
  <header guid="{482A94E8-8CF1-4C27-8624-F7283FEF58F2}" dateTime="2024-01-19T16:07:38" maxSheetId="3" userName="user" r:id="rId54" minRId="235" maxRId="239">
    <sheetIdMap count="2">
      <sheetId val="1"/>
      <sheetId val="2"/>
    </sheetIdMap>
  </header>
  <header guid="{A3E207F0-8F0C-4738-8992-7131D70C190F}" dateTime="2024-01-19T16:09:43" maxSheetId="3" userName="user" r:id="rId55" minRId="240" maxRId="245">
    <sheetIdMap count="2">
      <sheetId val="1"/>
      <sheetId val="2"/>
    </sheetIdMap>
  </header>
  <header guid="{30A155D8-CCC3-45A7-A778-EC71ED563572}" dateTime="2024-01-19T16:11:06" maxSheetId="3" userName="user" r:id="rId56" minRId="246">
    <sheetIdMap count="2">
      <sheetId val="1"/>
      <sheetId val="2"/>
    </sheetIdMap>
  </header>
  <header guid="{45E58F47-5078-419C-8EF4-4ED15CD80270}" dateTime="2024-01-19T16:13:36" maxSheetId="3" userName="user" r:id="rId57" minRId="247" maxRId="253">
    <sheetIdMap count="2">
      <sheetId val="1"/>
      <sheetId val="2"/>
    </sheetIdMap>
  </header>
  <header guid="{4214922B-077E-40F6-8697-AEFBBC8B641B}" dateTime="2024-01-19T16:26:12" maxSheetId="3" userName="user" r:id="rId58" minRId="254" maxRId="256">
    <sheetIdMap count="2">
      <sheetId val="1"/>
      <sheetId val="2"/>
    </sheetIdMap>
  </header>
  <header guid="{D4779DB4-AF1D-45DF-8A50-2FD0A951EA59}" dateTime="2024-01-19T16:30:32" maxSheetId="3" userName="user" r:id="rId59" minRId="257" maxRId="265">
    <sheetIdMap count="2">
      <sheetId val="1"/>
      <sheetId val="2"/>
    </sheetIdMap>
  </header>
  <header guid="{CAE0A459-3BE9-42AA-B05C-396CF821A63F}" dateTime="2024-01-19T16:30:52" maxSheetId="3" userName="user" r:id="rId60" minRId="266" maxRId="269">
    <sheetIdMap count="2">
      <sheetId val="1"/>
      <sheetId val="2"/>
    </sheetIdMap>
  </header>
  <header guid="{29F3CEF9-FC26-4E20-A338-D4E1AAF6D58A}" dateTime="2024-01-19T16:31:16" maxSheetId="3" userName="user" r:id="rId61" minRId="270">
    <sheetIdMap count="2">
      <sheetId val="1"/>
      <sheetId val="2"/>
    </sheetIdMap>
  </header>
  <header guid="{D019ED64-5BB4-4D73-BB0E-78229A6ACC9B}" dateTime="2024-01-19T16:33:37" maxSheetId="3" userName="user" r:id="rId62" minRId="271" maxRId="276">
    <sheetIdMap count="2">
      <sheetId val="1"/>
      <sheetId val="2"/>
    </sheetIdMap>
  </header>
  <header guid="{3693784D-1EFA-46C9-A4D3-5533AF76BDB3}" dateTime="2024-01-19T16:34:14" maxSheetId="3" userName="user" r:id="rId63" minRId="277" maxRId="279">
    <sheetIdMap count="2">
      <sheetId val="1"/>
      <sheetId val="2"/>
    </sheetIdMap>
  </header>
  <header guid="{DDD4AA25-A49C-4ABE-896A-02309746F029}" dateTime="2024-01-20T10:47:43" maxSheetId="3" userName="user" r:id="rId64" minRId="280">
    <sheetIdMap count="2">
      <sheetId val="1"/>
      <sheetId val="2"/>
    </sheetIdMap>
  </header>
  <header guid="{5773A512-58F3-41E4-83BB-A04B5D6CB058}" dateTime="2024-01-20T10:50:30" maxSheetId="3" userName="user" r:id="rId65" minRId="281" maxRId="287">
    <sheetIdMap count="2">
      <sheetId val="1"/>
      <sheetId val="2"/>
    </sheetIdMap>
  </header>
  <header guid="{EAC589C0-5AE3-4466-90D3-1B891F8BBA5A}" dateTime="2024-01-22T09:48:56" maxSheetId="3" userName="user" r:id="rId66" minRId="288" maxRId="292">
    <sheetIdMap count="2">
      <sheetId val="1"/>
      <sheetId val="2"/>
    </sheetIdMap>
  </header>
  <header guid="{65E2B684-B745-4DBC-98EB-4362191CFA2B}" dateTime="2024-01-22T09:50:07" maxSheetId="3" userName="user" r:id="rId67" minRId="293" maxRId="296">
    <sheetIdMap count="2">
      <sheetId val="1"/>
      <sheetId val="2"/>
    </sheetIdMap>
  </header>
  <header guid="{5610859D-4198-4A02-B850-06ABAC611AAA}" dateTime="2024-01-22T12:53:06" maxSheetId="3" userName="user" r:id="rId68" minRId="297" maxRId="300">
    <sheetIdMap count="2">
      <sheetId val="1"/>
      <sheetId val="2"/>
    </sheetIdMap>
  </header>
  <header guid="{42B37D5B-FFFB-46F7-BE6B-907FAF17DC98}" dateTime="2024-01-22T12:53:32" maxSheetId="3" userName="user" r:id="rId69" minRId="301" maxRId="302">
    <sheetIdMap count="2">
      <sheetId val="1"/>
      <sheetId val="2"/>
    </sheetIdMap>
  </header>
  <header guid="{7ECEDF4F-2599-40BA-8A29-2400686A52CF}" dateTime="2024-01-22T12:53:50" maxSheetId="3" userName="user" r:id="rId70" minRId="303" maxRId="304">
    <sheetIdMap count="2">
      <sheetId val="1"/>
      <sheetId val="2"/>
    </sheetIdMap>
  </header>
  <header guid="{8EDA561E-C499-4088-AB7A-1553C958FECD}" dateTime="2024-01-22T12:54:49" maxSheetId="3" userName="user" r:id="rId71" minRId="305" maxRId="316">
    <sheetIdMap count="2">
      <sheetId val="1"/>
      <sheetId val="2"/>
    </sheetIdMap>
  </header>
  <header guid="{51965B13-323D-4997-B48C-60DBB9911336}" dateTime="2024-01-22T12:55:25" maxSheetId="3" userName="user" r:id="rId72" minRId="317" maxRId="319">
    <sheetIdMap count="2">
      <sheetId val="1"/>
      <sheetId val="2"/>
    </sheetIdMap>
  </header>
  <header guid="{850A2EEB-FFBC-4708-91DA-6B1F4AECC24E}" dateTime="2024-01-22T12:56:05" maxSheetId="3" userName="user" r:id="rId73" minRId="320" maxRId="325">
    <sheetIdMap count="2">
      <sheetId val="1"/>
      <sheetId val="2"/>
    </sheetIdMap>
  </header>
  <header guid="{0FA87771-FCFD-4C80-84EF-BF5E8DB2EC53}" dateTime="2024-01-22T12:56:27" maxSheetId="3" userName="user" r:id="rId74">
    <sheetIdMap count="2">
      <sheetId val="1"/>
      <sheetId val="2"/>
    </sheetIdMap>
  </header>
  <header guid="{A40ADFF8-C0C0-471D-9759-58B57DF81A59}" dateTime="2024-01-22T14:03:15" maxSheetId="3" userName="user" r:id="rId75" minRId="326" maxRId="339">
    <sheetIdMap count="2">
      <sheetId val="1"/>
      <sheetId val="2"/>
    </sheetIdMap>
  </header>
  <header guid="{620E6962-F5A7-4072-995E-4CA3295864D9}" dateTime="2024-01-22T14:05:30" maxSheetId="3" userName="user" r:id="rId76" minRId="340" maxRId="347">
    <sheetIdMap count="2">
      <sheetId val="1"/>
      <sheetId val="2"/>
    </sheetIdMap>
  </header>
  <header guid="{63CB8022-9D68-4837-9B3F-540C9A4C606A}" dateTime="2024-01-22T14:06:09" maxSheetId="3" userName="user" r:id="rId77" minRId="348" maxRId="350">
    <sheetIdMap count="2">
      <sheetId val="1"/>
      <sheetId val="2"/>
    </sheetIdMap>
  </header>
  <header guid="{C31CF96F-2159-47AB-AD20-A39825637C06}" dateTime="2024-01-22T14:07:03" maxSheetId="3" userName="user" r:id="rId78" minRId="351" maxRId="353">
    <sheetIdMap count="2">
      <sheetId val="1"/>
      <sheetId val="2"/>
    </sheetIdMap>
  </header>
  <header guid="{2501FF7C-ECEF-4BDC-803E-6576F37FF542}" dateTime="2024-01-22T14:08:28" maxSheetId="3" userName="user" r:id="rId79" minRId="354">
    <sheetIdMap count="2">
      <sheetId val="1"/>
      <sheetId val="2"/>
    </sheetIdMap>
  </header>
  <header guid="{8CA05644-4172-481A-8BBA-06C246BF5286}" dateTime="2024-01-22T14:08:58" maxSheetId="3" userName="user" r:id="rId80" minRId="355" maxRId="356">
    <sheetIdMap count="2">
      <sheetId val="1"/>
      <sheetId val="2"/>
    </sheetIdMap>
  </header>
  <header guid="{82E2BE84-6263-422F-BF60-E1B4B636DD73}" dateTime="2024-01-22T14:17:46" maxSheetId="3" userName="user" r:id="rId81" minRId="357" maxRId="371">
    <sheetIdMap count="2">
      <sheetId val="1"/>
      <sheetId val="2"/>
    </sheetIdMap>
  </header>
  <header guid="{E1FD4BEC-295D-4681-AC65-BD7EB9AB22B2}" dateTime="2024-01-22T14:18:11" maxSheetId="3" userName="user" r:id="rId82" minRId="372">
    <sheetIdMap count="2">
      <sheetId val="1"/>
      <sheetId val="2"/>
    </sheetIdMap>
  </header>
  <header guid="{DBA911E4-6320-4FF1-B85A-5FDF2E0E74A9}" dateTime="2024-01-22T14:18:17" maxSheetId="3" userName="user" r:id="rId83" minRId="373">
    <sheetIdMap count="2">
      <sheetId val="1"/>
      <sheetId val="2"/>
    </sheetIdMap>
  </header>
  <header guid="{E8AC8153-8A3B-4DC6-A12F-D82CC8CB110C}" dateTime="2024-01-22T14:19:58" maxSheetId="3" userName="user" r:id="rId84" minRId="374" maxRId="377">
    <sheetIdMap count="2">
      <sheetId val="1"/>
      <sheetId val="2"/>
    </sheetIdMap>
  </header>
  <header guid="{AFD66CFA-B29B-44A8-BE8E-5F096556B91D}" dateTime="2024-01-22T14:20:04" maxSheetId="3" userName="user" r:id="rId85">
    <sheetIdMap count="2">
      <sheetId val="1"/>
      <sheetId val="2"/>
    </sheetIdMap>
  </header>
  <header guid="{AAA09B9F-09D1-4F66-A01D-082C60BCE234}" dateTime="2024-01-22T14:20:20" maxSheetId="3" userName="user" r:id="rId86">
    <sheetIdMap count="2">
      <sheetId val="1"/>
      <sheetId val="2"/>
    </sheetIdMap>
  </header>
  <header guid="{5AA6A148-BDAA-411C-AD9A-C8E8E7655808}" dateTime="2024-01-22T14:21:46" maxSheetId="3" userName="user" r:id="rId87" minRId="378" maxRId="385">
    <sheetIdMap count="2">
      <sheetId val="1"/>
      <sheetId val="2"/>
    </sheetIdMap>
  </header>
  <header guid="{AEE146C8-6EC5-4EEF-B784-6A166C9F88EB}" dateTime="2024-01-22T14:23:03" maxSheetId="3" userName="user" r:id="rId88" minRId="386" maxRId="390">
    <sheetIdMap count="2">
      <sheetId val="1"/>
      <sheetId val="2"/>
    </sheetIdMap>
  </header>
  <header guid="{4133F7D4-822C-4261-B40F-D42D0291115C}" dateTime="2024-01-22T14:23:26" maxSheetId="3" userName="user" r:id="rId89" minRId="391" maxRId="394">
    <sheetIdMap count="2">
      <sheetId val="1"/>
      <sheetId val="2"/>
    </sheetIdMap>
  </header>
  <header guid="{6067A4E2-A3A7-4E5D-8476-D819B12F6A7A}" dateTime="2024-01-22T14:24:08" maxSheetId="3" userName="user" r:id="rId90" minRId="395" maxRId="400">
    <sheetIdMap count="2">
      <sheetId val="1"/>
      <sheetId val="2"/>
    </sheetIdMap>
  </header>
  <header guid="{CCFC5E55-5BCB-44A6-BCF2-6279D62F4755}" dateTime="2024-01-22T14:25:24" maxSheetId="3" userName="user" r:id="rId91" minRId="401" maxRId="408">
    <sheetIdMap count="2">
      <sheetId val="1"/>
      <sheetId val="2"/>
    </sheetIdMap>
  </header>
  <header guid="{99019081-03A9-4275-84D8-9EFA121AF8D1}" dateTime="2024-01-22T14:26:05" maxSheetId="3" userName="user" r:id="rId92" minRId="409" maxRId="414">
    <sheetIdMap count="2">
      <sheetId val="1"/>
      <sheetId val="2"/>
    </sheetIdMap>
  </header>
  <header guid="{5558110A-4913-437B-820A-07583F3028B3}" dateTime="2024-01-22T14:28:24" maxSheetId="3" userName="user" r:id="rId93" minRId="415" maxRId="425">
    <sheetIdMap count="2">
      <sheetId val="1"/>
      <sheetId val="2"/>
    </sheetIdMap>
  </header>
  <header guid="{9A3D0A76-5F84-4480-8BF6-119AB6DB3858}" dateTime="2024-01-22T14:36:24" maxSheetId="3" userName="user" r:id="rId94" minRId="426">
    <sheetIdMap count="2">
      <sheetId val="1"/>
      <sheetId val="2"/>
    </sheetIdMap>
  </header>
  <header guid="{002777F4-8772-409F-A227-BACDD830186C}" dateTime="2024-01-22T14:38:04" maxSheetId="3" userName="user" r:id="rId95" minRId="427" maxRId="428">
    <sheetIdMap count="2">
      <sheetId val="1"/>
      <sheetId val="2"/>
    </sheetIdMap>
  </header>
  <header guid="{9B94616E-C71E-4CB5-A633-B19BA9A95D2E}" dateTime="2024-01-22T15:22:14" maxSheetId="3" userName="user" r:id="rId96" minRId="429">
    <sheetIdMap count="2">
      <sheetId val="1"/>
      <sheetId val="2"/>
    </sheetIdMap>
  </header>
  <header guid="{1A0E8F06-73EA-4FCF-86E0-EF232E804175}" dateTime="2024-01-22T15:24:00" maxSheetId="3" userName="user" r:id="rId97" minRId="430" maxRId="431">
    <sheetIdMap count="2">
      <sheetId val="1"/>
      <sheetId val="2"/>
    </sheetIdMap>
  </header>
  <header guid="{EC4107B0-0DC2-456E-801F-575441557A92}" dateTime="2024-01-22T15:24:04" maxSheetId="3" userName="user" r:id="rId98" minRId="432">
    <sheetIdMap count="2">
      <sheetId val="1"/>
      <sheetId val="2"/>
    </sheetIdMap>
  </header>
  <header guid="{D00A443A-C02E-4FF2-8B89-0A38DC21CE43}" dateTime="2024-01-22T15:25:31" maxSheetId="3" userName="user" r:id="rId99" minRId="433" maxRId="437">
    <sheetIdMap count="2">
      <sheetId val="1"/>
      <sheetId val="2"/>
    </sheetIdMap>
  </header>
  <header guid="{E5688E92-33D1-4D2C-A6B2-E270910DDDDE}" dateTime="2024-01-22T15:26:26" maxSheetId="3" userName="user" r:id="rId100" minRId="438" maxRId="440">
    <sheetIdMap count="2">
      <sheetId val="1"/>
      <sheetId val="2"/>
    </sheetIdMap>
  </header>
  <header guid="{086171E7-56B9-424E-B3FE-2D7B8ADF4543}" dateTime="2024-01-22T16:11:04" maxSheetId="3" userName="user" r:id="rId101">
    <sheetIdMap count="2">
      <sheetId val="1"/>
      <sheetId val="2"/>
    </sheetIdMap>
  </header>
  <header guid="{1C53632F-AE41-4CF6-9B1E-71E1234E54D4}" dateTime="2024-01-26T14:39:52" maxSheetId="3" userName="Indrė Butenienė" r:id="rId102" minRId="441" maxRId="494">
    <sheetIdMap count="2">
      <sheetId val="1"/>
      <sheetId val="2"/>
    </sheetIdMap>
  </header>
  <header guid="{8B9B97F8-D2C9-4657-A72A-5F9F03BAACAD}" dateTime="2024-01-26T14:40:06" maxSheetId="3" userName="Indrė Butenienė" r:id="rId103">
    <sheetIdMap count="2">
      <sheetId val="1"/>
      <sheetId val="2"/>
    </sheetIdMap>
  </header>
  <header guid="{73831040-340D-4584-A23B-4590379C8FF9}" dateTime="2024-01-29T10:20:04" maxSheetId="3" userName="Indrė Butenienė" r:id="rId104" minRId="495" maxRId="524">
    <sheetIdMap count="2">
      <sheetId val="1"/>
      <sheetId val="2"/>
    </sheetIdMap>
  </header>
  <header guid="{AB494940-EA3E-4BD7-82C6-5E973547B229}" dateTime="2024-01-30T15:00:13" maxSheetId="3" userName="Migle Brazeniene" r:id="rId105">
    <sheetIdMap count="2">
      <sheetId val="1"/>
      <sheetId val="2"/>
    </sheetIdMap>
  </header>
  <header guid="{E8EA6E22-DCB1-4B7C-8997-EF852655540B}" dateTime="2024-01-30T17:11:49" maxSheetId="3" userName="Migle Brazeniene" r:id="rId106">
    <sheetIdMap count="2">
      <sheetId val="1"/>
      <sheetId val="2"/>
    </sheetIdMap>
  </header>
  <header guid="{15DD0414-CF54-46E6-8D27-E650ED33CD01}" dateTime="2024-01-31T08:21:33" maxSheetId="3" userName="Migle Brazeniene" r:id="rId107" minRId="525">
    <sheetIdMap count="2">
      <sheetId val="1"/>
      <sheetId val="2"/>
    </sheetIdMap>
  </header>
  <header guid="{CE452119-D13E-46E3-94FB-10F9FF62C96F}" dateTime="2024-01-31T08:21:56" maxSheetId="3" userName="Migle Brazeniene" r:id="rId108" minRId="526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" sId="1">
    <oc r="C5" t="inlineStr">
      <is>
        <t>Uždavinys: Teikti būtiniausią finansinę ir socialinę paramą neįgaliems asmenims, senjorams, socialiai remtinoms ir rizikos grupės šeimoms</t>
      </is>
    </oc>
    <nc r="C5" t="inlineStr">
      <is>
        <t>Teikti būtiniausią finansinę ir socialinę paramą neįgaliems asmenims, senjorams, socialiai remtinoms ir rizikos grupės šeimoms</t>
      </is>
    </nc>
  </rcc>
  <rcc rId="7" sId="1">
    <oc r="C6" t="inlineStr">
      <is>
        <r>
          <t xml:space="preserve">Priemonė: Vienkartinių pašalpų, nukentėjusiems nuo gaisro, stichinių nelaimių, traumų, įvykusių nelaimingo atsitikimo metu, sunkios ligos gydymui, soc. remtiniems asmenims, laidojimo išmokų ir kt. mokėjimas </t>
        </r>
        <r>
          <rPr>
            <b/>
            <sz val="10"/>
            <color rgb="FFFF0000"/>
            <rFont val="Times New Roman"/>
            <family val="1"/>
            <charset val="186"/>
          </rPr>
          <t>05010101</t>
        </r>
      </is>
    </oc>
    <nc r="C6" t="inlineStr">
      <is>
        <r>
          <t xml:space="preserve">Vienkartinių pašalpų, nukentėjusiems nuo gaisro, stichinių nelaimių, traumų, įvykusių nelaimingo atsitikimo metu, sunkios ligos gydymui, soc. remtiniems asmenims, laidojimo išmokų ir kt. mokėjimas </t>
        </r>
        <r>
          <rPr>
            <b/>
            <sz val="10"/>
            <color rgb="FFFF0000"/>
            <rFont val="Times New Roman"/>
            <family val="1"/>
            <charset val="186"/>
          </rPr>
          <t>05010101</t>
        </r>
      </is>
    </nc>
  </rcc>
  <rcc rId="8" sId="1">
    <oc r="C11" t="inlineStr">
      <is>
        <r>
          <t xml:space="preserve">Priemonė: Paramos teikimas soc. remtiniems asmenims ir įvairių švenčių organizavimas </t>
        </r>
        <r>
          <rPr>
            <b/>
            <sz val="10"/>
            <color rgb="FFFF0000"/>
            <rFont val="Times New Roman"/>
            <family val="1"/>
            <charset val="186"/>
          </rPr>
          <t>05010102</t>
        </r>
      </is>
    </oc>
    <nc r="C11" t="inlineStr">
      <is>
        <r>
          <t xml:space="preserve">Paramos teikimas soc. remtiniems asmenims ir įvairių švenčių organizavimas </t>
        </r>
        <r>
          <rPr>
            <b/>
            <sz val="10"/>
            <color rgb="FFFF0000"/>
            <rFont val="Times New Roman"/>
            <family val="1"/>
            <charset val="186"/>
          </rPr>
          <t>05010102</t>
        </r>
      </is>
    </nc>
  </rcc>
  <rcc rId="9" sId="1">
    <oc r="C16" t="inlineStr">
      <is>
        <r>
          <t xml:space="preserve">Priemonė: Piniginės socialinės paramos šeimoms, vaikams, neįgaliems asmenims,  numatytos Lietuvos Respublikos įstatymais ir norminiais teisiniais aktais teikimas </t>
        </r>
        <r>
          <rPr>
            <b/>
            <sz val="10"/>
            <color rgb="FFFF0000"/>
            <rFont val="Times New Roman"/>
            <family val="1"/>
            <charset val="186"/>
          </rPr>
          <t>05010103</t>
        </r>
      </is>
    </oc>
    <nc r="C16" t="inlineStr">
      <is>
        <r>
          <t xml:space="preserve">Piniginės socialinės paramos šeimoms, vaikams, neįgaliems asmenims,  numatytos Lietuvos Respublikos įstatymais ir norminiais teisiniais aktais teikimas </t>
        </r>
        <r>
          <rPr>
            <b/>
            <sz val="10"/>
            <color rgb="FFFF0000"/>
            <rFont val="Times New Roman"/>
            <family val="1"/>
            <charset val="186"/>
          </rPr>
          <t>05010103</t>
        </r>
      </is>
    </nc>
  </rcc>
  <rcc rId="10" sId="1">
    <oc r="C23" t="inlineStr">
      <is>
        <r>
          <t xml:space="preserve">Priemonė: Seniūnijų socialinių darbuotojų darbo organizavimas 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(kol kas paliekama 5 programoje, nors yra ir 01 programos požymių) 05010105</t>
        </r>
      </is>
    </oc>
    <nc r="C23" t="inlineStr">
      <is>
        <r>
          <t xml:space="preserve">Seniūnijų socialinių darbuotojų darbo organizavimas 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(kol kas paliekama 5 programoje, nors yra ir 01 programos požymių) 05010105</t>
        </r>
      </is>
    </nc>
  </rcc>
  <rcc rId="11" sId="1">
    <oc r="C28" t="inlineStr">
      <is>
        <r>
          <t xml:space="preserve">Priemonė: Gyvenamųjų patalpų ir aplinkos pritaikymas neįgaliems asmenims </t>
        </r>
        <r>
          <rPr>
            <b/>
            <sz val="10"/>
            <color rgb="FFFF0000"/>
            <rFont val="Times New Roman"/>
            <family val="1"/>
            <charset val="186"/>
          </rPr>
          <t>05010106</t>
        </r>
      </is>
    </oc>
    <nc r="C28" t="inlineStr">
      <is>
        <r>
          <t xml:space="preserve">Gyvenamųjų patalpų ir aplinkos pritaikymas neįgaliems asmenims </t>
        </r>
        <r>
          <rPr>
            <b/>
            <sz val="10"/>
            <color rgb="FFFF0000"/>
            <rFont val="Times New Roman"/>
            <family val="1"/>
            <charset val="186"/>
          </rPr>
          <t>05010106</t>
        </r>
      </is>
    </nc>
  </rcc>
  <rcc rId="12" sId="1">
    <oc r="C34" t="inlineStr">
      <is>
        <r>
          <t>Priemonė: Pašalpų, kompensacijų išmokėjimas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(buv. pavadinimas Pašalpos, kompensacijos ir jų administravimas) 05010107</t>
        </r>
      </is>
    </oc>
    <nc r="C34" t="inlineStr">
      <is>
        <r>
          <t>Pašalpų, kompensacijų išmokėjimas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(buv. pavadinimas Pašalpos, kompensacijos ir jų administravimas) 05010107</t>
        </r>
      </is>
    </nc>
  </rcc>
  <rcc rId="13" sId="1">
    <oc r="C45" t="inlineStr">
      <is>
        <r>
          <rPr>
            <b/>
            <sz val="10"/>
            <color theme="1"/>
            <rFont val="Times New Roman"/>
            <family val="1"/>
            <charset val="186"/>
          </rPr>
          <t>Priemonė: Parama socialiai pažeidžiamiems asmenims arba esant rizikai, kad asmenys bus socialiai pažeidžiami</t>
        </r>
        <r>
          <rPr>
            <sz val="10"/>
            <color theme="1"/>
            <rFont val="Times New Roman"/>
            <family val="1"/>
            <charset val="186"/>
          </rPr>
          <t xml:space="preserve"> </t>
        </r>
        <r>
          <rPr>
            <sz val="10"/>
            <color rgb="FFFF0000"/>
            <rFont val="Times New Roman"/>
            <family val="1"/>
            <charset val="186"/>
          </rPr>
          <t>05010111</t>
        </r>
      </is>
    </oc>
    <nc r="C45" t="inlineStr">
      <is>
        <r>
          <rPr>
            <b/>
            <sz val="10"/>
            <color theme="1"/>
            <rFont val="Times New Roman"/>
            <family val="1"/>
            <charset val="186"/>
          </rPr>
          <t>Parama socialiai pažeidžiamiems asmenims arba esant rizikai, kad asmenys bus socialiai pažeidžiami</t>
        </r>
        <r>
          <rPr>
            <sz val="10"/>
            <color theme="1"/>
            <rFont val="Times New Roman"/>
            <family val="1"/>
            <charset val="186"/>
          </rPr>
          <t xml:space="preserve"> </t>
        </r>
        <r>
          <rPr>
            <sz val="10"/>
            <color rgb="FFFF0000"/>
            <rFont val="Times New Roman"/>
            <family val="1"/>
            <charset val="186"/>
          </rPr>
          <t>05010111</t>
        </r>
      </is>
    </nc>
  </rcc>
  <rcc rId="14" sId="1">
    <oc r="C56" t="inlineStr">
      <is>
        <r>
          <t xml:space="preserve">Priemonė: Pašalpų mirus artimiesiems apskaičiavimas ir mokėjimas </t>
        </r>
        <r>
          <rPr>
            <b/>
            <sz val="10"/>
            <color rgb="FFFF0000"/>
            <rFont val="Times New Roman"/>
            <family val="1"/>
            <charset val="186"/>
          </rPr>
          <t>priemonė atkelta iš 01 programos 01-01-02-22</t>
        </r>
      </is>
    </oc>
    <nc r="C56" t="inlineStr">
      <is>
        <r>
          <t xml:space="preserve">Pašalpų mirus artimiesiems apskaičiavimas ir mokėjimas </t>
        </r>
        <r>
          <rPr>
            <b/>
            <sz val="10"/>
            <color rgb="FFFF0000"/>
            <rFont val="Times New Roman"/>
            <family val="1"/>
            <charset val="186"/>
          </rPr>
          <t>priemonė atkelta iš 01 programos 01-01-02-22</t>
        </r>
      </is>
    </nc>
  </rcc>
  <rcc rId="15" sId="1">
    <oc r="C61" t="inlineStr">
      <is>
        <r>
          <t xml:space="preserve">Priemonė: Išlaidos mokinio reikmėms 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atkelta iš 01 programos  01-01-02-17 </t>
        </r>
      </is>
    </oc>
    <nc r="C61" t="inlineStr">
      <is>
        <r>
          <t xml:space="preserve">Išlaidos mokinio reikmėms 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atkelta iš 01 programos  01-01-02-17 </t>
        </r>
      </is>
    </nc>
  </rcc>
  <rcc rId="16" sId="1">
    <oc r="C66" t="inlineStr">
      <is>
        <r>
          <t xml:space="preserve">Priemonė: Asmeninės pagalbos teikimo neįgaliesiems administravimas </t>
        </r>
        <r>
          <rPr>
            <b/>
            <sz val="10"/>
            <color rgb="FFFF0000"/>
            <rFont val="Times New Roman"/>
            <family val="1"/>
            <charset val="186"/>
          </rPr>
          <t>(05010316, nuo 2024 m. perkeliama į 01 programą, nes tai administravimas)</t>
        </r>
      </is>
    </oc>
    <nc r="C66" t="inlineStr">
      <is>
        <r>
          <t xml:space="preserve">Asmeninės pagalbos teikimo neįgaliesiems administravimas </t>
        </r>
        <r>
          <rPr>
            <b/>
            <sz val="10"/>
            <color rgb="FFFF0000"/>
            <rFont val="Times New Roman"/>
            <family val="1"/>
            <charset val="186"/>
          </rPr>
          <t>(05010316, nuo 2024 m. perkeliama į 01 programą, nes tai administravimas)</t>
        </r>
      </is>
    </nc>
  </rcc>
  <rcc rId="17" sId="1">
    <oc r="C72" t="inlineStr">
      <is>
        <r>
          <t xml:space="preserve">Priemonė: Nevyriausybinių organizacijų įgyvendinamų projektų, nukreiptų į socialinės atskirties mažinimą ir rizikos grupių integravimo į visuomenę, dalinis finansavimas </t>
        </r>
        <r>
          <rPr>
            <b/>
            <sz val="10"/>
            <color rgb="FFFF0000"/>
            <rFont val="Times New Roman"/>
            <family val="1"/>
            <charset val="186"/>
          </rPr>
          <t>05010201</t>
        </r>
      </is>
    </oc>
    <nc r="C72" t="inlineStr">
      <is>
        <r>
          <t xml:space="preserve">Nevyriausybinių organizacijų įgyvendinamų projektų, nukreiptų į socialinės atskirties mažinimą ir rizikos grupių integravimo į visuomenę, dalinis finansavimas </t>
        </r>
        <r>
          <rPr>
            <b/>
            <sz val="10"/>
            <color rgb="FFFF0000"/>
            <rFont val="Times New Roman"/>
            <family val="1"/>
            <charset val="186"/>
          </rPr>
          <t>05010201</t>
        </r>
      </is>
    </nc>
  </rcc>
  <rcc rId="18" sId="1">
    <oc r="C71" t="inlineStr">
      <is>
        <r>
          <t xml:space="preserve">Uždavinys: Teikti kokybiškas socialines paslaugas </t>
        </r>
        <r>
          <rPr>
            <b/>
            <sz val="10"/>
            <color rgb="FFFF0000"/>
            <rFont val="Times New Roman"/>
            <family val="1"/>
            <charset val="186"/>
          </rPr>
          <t>(apjungiami 01.02 ir 01.03 uždaviniai)</t>
        </r>
      </is>
    </oc>
    <nc r="C71" t="inlineStr">
      <is>
        <r>
          <t xml:space="preserve">Teikti kokybiškas socialines paslaugas </t>
        </r>
        <r>
          <rPr>
            <b/>
            <sz val="10"/>
            <color rgb="FFFF0000"/>
            <rFont val="Times New Roman"/>
            <family val="1"/>
            <charset val="186"/>
          </rPr>
          <t>(apjungiami 01.02 ir 01.03 uždaviniai)</t>
        </r>
      </is>
    </nc>
  </rcc>
  <rcc rId="19" sId="1">
    <oc r="C78" t="inlineStr">
      <is>
        <r>
          <t>Priemonė: Socialinių darbuotojų dirbančių su šeimomis darbo organizavimas ir šeimų rėmimas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(prie kito uždavinio atkelta priemonė 05-01-01-04, nes jos esmė yra paslaugų teikimas)</t>
        </r>
      </is>
    </oc>
    <nc r="C78" t="inlineStr">
      <is>
        <r>
          <t>Socialinių darbuotojų dirbančių su šeimomis darbo organizavimas ir šeimų rėmimas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(prie kito uždavinio atkelta priemonė 05-01-01-04, nes jos esmė yra paslaugų teikimas)</t>
        </r>
      </is>
    </nc>
  </rcc>
  <rcc rId="20" sId="1">
    <oc r="C83" t="inlineStr">
      <is>
        <r>
          <t xml:space="preserve">Priemonė: Bendruomeninių vaikų globos namų veiklos užtikrinimas </t>
        </r>
        <r>
          <rPr>
            <b/>
            <sz val="10"/>
            <color rgb="FFFF0000"/>
            <rFont val="Times New Roman"/>
            <family val="1"/>
            <charset val="186"/>
          </rPr>
          <t>05010301</t>
        </r>
      </is>
    </oc>
    <nc r="C83" t="inlineStr">
      <is>
        <r>
          <t xml:space="preserve">Bendruomeninių vaikų globos namų veiklos užtikrinimas </t>
        </r>
        <r>
          <rPr>
            <b/>
            <sz val="10"/>
            <color rgb="FFFF0000"/>
            <rFont val="Times New Roman"/>
            <family val="1"/>
            <charset val="186"/>
          </rPr>
          <t>05010301</t>
        </r>
      </is>
    </nc>
  </rcc>
  <rcc rId="21" sId="1">
    <oc r="C89" t="inlineStr">
      <is>
        <r>
          <t xml:space="preserve">Priemonė: Socialinių paslaugų centro veiklos užtikrinimas: 1) ilgalaikės soc. globos paslaugų teikimas; 2) bendrųjų soc. paslaugų teikimas, 3) soc. priežiūros paslaugų teikimas </t>
        </r>
        <r>
          <rPr>
            <b/>
            <sz val="10"/>
            <color rgb="FFFF0000"/>
            <rFont val="Times New Roman"/>
            <family val="1"/>
            <charset val="186"/>
          </rPr>
          <t>05010305</t>
        </r>
      </is>
    </oc>
    <nc r="C89" t="inlineStr">
      <is>
        <r>
          <t xml:space="preserve">Socialinių paslaugų centro veiklos užtikrinimas: 1) ilgalaikės soc. globos paslaugų teikimas; 2) bendrųjų soc. paslaugų teikimas, 3) soc. priežiūros paslaugų teikimas </t>
        </r>
        <r>
          <rPr>
            <b/>
            <sz val="10"/>
            <color rgb="FFFF0000"/>
            <rFont val="Times New Roman"/>
            <family val="1"/>
            <charset val="186"/>
          </rPr>
          <t>05010305</t>
        </r>
      </is>
    </nc>
  </rcc>
  <rcc rId="22" sId="1">
    <oc r="C96" t="inlineStr">
      <is>
        <r>
          <t>Priemonė: Dienos, trumpalaikės, ilgalaikės socialinės globos organizavimas ir apmokėjimas (</t>
        </r>
        <r>
          <rPr>
            <b/>
            <sz val="10"/>
            <color rgb="FFFF0000"/>
            <rFont val="Times New Roman"/>
            <family val="1"/>
            <charset val="186"/>
          </rPr>
          <t>Vaikų, netekusių tėvų globos, senų ir neįgalių  asmenų, asmenų neturinčių nuolatinės gyvenamosios vietos išlaikymo apskrities bei kitų savivaldybių globos įstaigose  ir pensionatuose išlaidų apmokėjimas</t>
        </r>
        <r>
          <rPr>
            <b/>
            <sz val="10"/>
            <color theme="1"/>
            <rFont val="Times New Roman"/>
            <family val="1"/>
            <charset val="186"/>
          </rPr>
          <t xml:space="preserve"> </t>
        </r>
        <r>
          <rPr>
            <b/>
            <sz val="10"/>
            <color rgb="FFFF0000"/>
            <rFont val="Times New Roman"/>
            <family val="1"/>
            <charset val="186"/>
          </rPr>
          <t>05010306)</t>
        </r>
      </is>
    </oc>
    <nc r="C96" t="inlineStr">
      <is>
        <r>
          <t>Dienos, trumpalaikės, ilgalaikės socialinės globos organizavimas ir apmokėjimas (</t>
        </r>
        <r>
          <rPr>
            <b/>
            <sz val="10"/>
            <color rgb="FFFF0000"/>
            <rFont val="Times New Roman"/>
            <family val="1"/>
            <charset val="186"/>
          </rPr>
          <t>Vaikų, netekusių tėvų globos, senų ir neįgalių  asmenų, asmenų neturinčių nuolatinės gyvenamosios vietos išlaikymo apskrities bei kitų savivaldybių globos įstaigose  ir pensionatuose išlaidų apmokėjimas</t>
        </r>
        <r>
          <rPr>
            <b/>
            <sz val="10"/>
            <color theme="1"/>
            <rFont val="Times New Roman"/>
            <family val="1"/>
            <charset val="186"/>
          </rPr>
          <t xml:space="preserve"> </t>
        </r>
        <r>
          <rPr>
            <b/>
            <sz val="10"/>
            <color rgb="FFFF0000"/>
            <rFont val="Times New Roman"/>
            <family val="1"/>
            <charset val="186"/>
          </rPr>
          <t>05010306)</t>
        </r>
      </is>
    </nc>
  </rcc>
  <rcc rId="23" sId="1">
    <oc r="C101" t="inlineStr">
      <is>
        <r>
          <t xml:space="preserve">Priemonė: Vadoklių nestacionarių socialinių paslaugų namų išlaikymas </t>
        </r>
        <r>
          <rPr>
            <b/>
            <sz val="10"/>
            <color rgb="FFFF0000"/>
            <rFont val="Times New Roman"/>
            <family val="1"/>
            <charset val="186"/>
          </rPr>
          <t>05010307</t>
        </r>
      </is>
    </oc>
    <nc r="C101" t="inlineStr">
      <is>
        <r>
          <t xml:space="preserve">Vadoklių nestacionarių socialinių paslaugų namų išlaikymas </t>
        </r>
        <r>
          <rPr>
            <b/>
            <sz val="10"/>
            <color rgb="FFFF0000"/>
            <rFont val="Times New Roman"/>
            <family val="1"/>
            <charset val="186"/>
          </rPr>
          <t>05010307</t>
        </r>
      </is>
    </nc>
  </rcc>
  <rcc rId="24" sId="1">
    <oc r="C107" t="inlineStr">
      <is>
        <r>
          <t xml:space="preserve">Priemonė: Akredituotų vaikų dienos centrų dalinis finansavimas </t>
        </r>
        <r>
          <rPr>
            <b/>
            <sz val="10"/>
            <color rgb="FFFF0000"/>
            <rFont val="Times New Roman"/>
            <family val="1"/>
            <charset val="186"/>
          </rPr>
          <t>05010314</t>
        </r>
      </is>
    </oc>
    <nc r="C107" t="inlineStr">
      <is>
        <r>
          <t xml:space="preserve">Akredituotų vaikų dienos centrų dalinis finansavimas </t>
        </r>
        <r>
          <rPr>
            <b/>
            <sz val="10"/>
            <color rgb="FFFF0000"/>
            <rFont val="Times New Roman"/>
            <family val="1"/>
            <charset val="186"/>
          </rPr>
          <t>05010314</t>
        </r>
      </is>
    </nc>
  </rcc>
  <rcc rId="25" sId="1">
    <oc r="C113" t="inlineStr">
      <is>
        <r>
          <t xml:space="preserve">Priemonė: Asmeninės pagalbos teikimas neįgaliesiems </t>
        </r>
        <r>
          <rPr>
            <b/>
            <sz val="10"/>
            <color rgb="FFFF0000"/>
            <rFont val="Times New Roman"/>
            <family val="1"/>
            <charset val="186"/>
          </rPr>
          <t>05010315</t>
        </r>
      </is>
    </oc>
    <nc r="C113" t="inlineStr">
      <is>
        <r>
          <t xml:space="preserve">Asmeninės pagalbos teikimas neįgaliesiems </t>
        </r>
        <r>
          <rPr>
            <b/>
            <sz val="10"/>
            <color rgb="FFFF0000"/>
            <rFont val="Times New Roman"/>
            <family val="1"/>
            <charset val="186"/>
          </rPr>
          <t>05010315</t>
        </r>
      </is>
    </nc>
  </rcc>
  <rcc rId="26" sId="1">
    <oc r="C120" t="inlineStr">
      <is>
        <r>
          <t xml:space="preserve">Priemonė: Išmokos budintiems globotojams už trumpalaikę socialinę globą </t>
        </r>
        <r>
          <rPr>
            <b/>
            <sz val="10"/>
            <color rgb="FFFF0000"/>
            <rFont val="Times New Roman"/>
            <family val="1"/>
            <charset val="186"/>
          </rPr>
          <t>05010408</t>
        </r>
      </is>
    </oc>
    <nc r="C120" t="inlineStr">
      <is>
        <r>
          <t xml:space="preserve">Išmokos budintiems globotojams už trumpalaikę socialinę globą </t>
        </r>
        <r>
          <rPr>
            <b/>
            <sz val="10"/>
            <color rgb="FFFF0000"/>
            <rFont val="Times New Roman"/>
            <family val="1"/>
            <charset val="186"/>
          </rPr>
          <t>05010408</t>
        </r>
      </is>
    </nc>
  </rcc>
  <rcc rId="27" sId="1">
    <oc r="C126" t="inlineStr">
      <is>
        <r>
          <t xml:space="preserve">Priemonė: Apsaugoto būsto paslaugos teikimas </t>
        </r>
        <r>
          <rPr>
            <b/>
            <sz val="10"/>
            <color rgb="FFFF0000"/>
            <rFont val="Times New Roman"/>
            <family val="1"/>
            <charset val="186"/>
          </rPr>
          <t>atkelta priemonė 05010413</t>
        </r>
      </is>
    </oc>
    <nc r="C126" t="inlineStr">
      <is>
        <r>
          <t xml:space="preserve">Apsaugoto būsto paslaugos teikimas </t>
        </r>
        <r>
          <rPr>
            <b/>
            <sz val="10"/>
            <color rgb="FFFF0000"/>
            <rFont val="Times New Roman"/>
            <family val="1"/>
            <charset val="186"/>
          </rPr>
          <t>atkelta priemonė 05010413</t>
        </r>
      </is>
    </nc>
  </rcc>
  <rcc rId="28" sId="1">
    <oc r="C132" t="inlineStr">
      <is>
        <r>
          <t xml:space="preserve">Priemonė: Globos organizavimas ir apmokėjimas asmenims, turintiems sunkią negalią </t>
        </r>
        <r>
          <rPr>
            <b/>
            <sz val="10"/>
            <color rgb="FFFF0000"/>
            <rFont val="Times New Roman"/>
            <family val="1"/>
            <charset val="186"/>
          </rPr>
          <t>atkelta priemonė iš 01 programos 01010214</t>
        </r>
      </is>
    </oc>
    <nc r="C132" t="inlineStr">
      <is>
        <r>
          <t xml:space="preserve">Globos organizavimas ir apmokėjimas asmenims, turintiems sunkią negalią </t>
        </r>
        <r>
          <rPr>
            <b/>
            <sz val="10"/>
            <color rgb="FFFF0000"/>
            <rFont val="Times New Roman"/>
            <family val="1"/>
            <charset val="186"/>
          </rPr>
          <t>atkelta priemonė iš 01 programos 01010214</t>
        </r>
      </is>
    </nc>
  </rcc>
  <rcc rId="29" sId="1">
    <oc r="C138" t="inlineStr">
      <is>
        <r>
          <t xml:space="preserve">Priemonė: Kompensacijų privatiems vežėjams už lengvatinius viešojo transporto bilietus išmokėjimas </t>
        </r>
        <r>
          <rPr>
            <b/>
            <sz val="10"/>
            <color rgb="FFFF0000"/>
            <rFont val="Times New Roman"/>
            <family val="1"/>
            <charset val="186"/>
          </rPr>
          <t>05-01-06-01</t>
        </r>
      </is>
    </oc>
    <nc r="C138" t="inlineStr">
      <is>
        <r>
          <t xml:space="preserve">Kompensacijų privatiems vežėjams už lengvatinius viešojo transporto bilietus išmokėjimas </t>
        </r>
        <r>
          <rPr>
            <b/>
            <sz val="10"/>
            <color rgb="FFFF0000"/>
            <rFont val="Times New Roman"/>
            <family val="1"/>
            <charset val="186"/>
          </rPr>
          <t>05-01-06-01</t>
        </r>
      </is>
    </nc>
  </rcc>
  <rcc rId="30" sId="1">
    <oc r="C143" t="inlineStr">
      <is>
        <r>
          <t xml:space="preserve">Priemonė: Kompensacijų už pirčių paslaugas išmokėjimas </t>
        </r>
        <r>
          <rPr>
            <b/>
            <sz val="10"/>
            <color rgb="FFFF0000"/>
            <rFont val="Times New Roman"/>
            <family val="1"/>
            <charset val="186"/>
          </rPr>
          <t>05-01-06-03</t>
        </r>
      </is>
    </oc>
    <nc r="C143" t="inlineStr">
      <is>
        <r>
          <t xml:space="preserve">Kompensacijų už pirčių paslaugas išmokėjimas </t>
        </r>
        <r>
          <rPr>
            <b/>
            <sz val="10"/>
            <color rgb="FFFF0000"/>
            <rFont val="Times New Roman"/>
            <family val="1"/>
            <charset val="186"/>
          </rPr>
          <t>05-01-06-03</t>
        </r>
      </is>
    </nc>
  </rcc>
  <rcc rId="31" sId="1">
    <oc r="C148" t="inlineStr">
      <is>
        <r>
          <t xml:space="preserve">Priemonė: Darbo rinkos politikos rengimas ir įgyvendinimas </t>
        </r>
        <r>
          <rPr>
            <b/>
            <sz val="10"/>
            <color rgb="FFFF0000"/>
            <rFont val="Times New Roman"/>
            <family val="1"/>
            <charset val="186"/>
          </rPr>
          <t>atkelta iš</t>
        </r>
        <r>
          <rPr>
            <b/>
            <sz val="10"/>
            <color theme="1"/>
            <rFont val="Times New Roman"/>
            <family val="1"/>
            <charset val="186"/>
          </rPr>
          <t xml:space="preserve"> </t>
        </r>
        <r>
          <rPr>
            <b/>
            <sz val="10"/>
            <color rgb="FFFF0000"/>
            <rFont val="Times New Roman"/>
            <family val="1"/>
            <charset val="186"/>
          </rPr>
          <t>01 programos (01-01-02-19)</t>
        </r>
      </is>
    </oc>
    <nc r="C148" t="inlineStr">
      <is>
        <r>
          <t xml:space="preserve">Darbo rinkos politikos rengimas ir įgyvendinimas </t>
        </r>
        <r>
          <rPr>
            <b/>
            <sz val="10"/>
            <color rgb="FFFF0000"/>
            <rFont val="Times New Roman"/>
            <family val="1"/>
            <charset val="186"/>
          </rPr>
          <t>atkelta iš</t>
        </r>
        <r>
          <rPr>
            <b/>
            <sz val="10"/>
            <color theme="1"/>
            <rFont val="Times New Roman"/>
            <family val="1"/>
            <charset val="186"/>
          </rPr>
          <t xml:space="preserve"> </t>
        </r>
        <r>
          <rPr>
            <b/>
            <sz val="10"/>
            <color rgb="FFFF0000"/>
            <rFont val="Times New Roman"/>
            <family val="1"/>
            <charset val="186"/>
          </rPr>
          <t>01 programos (01-01-02-19)</t>
        </r>
      </is>
    </nc>
  </rcc>
  <rcc rId="32" sId="1">
    <oc r="C153" t="inlineStr">
      <is>
        <r>
          <t xml:space="preserve">Priemonė: Integrali pagalba į namus Panevėžio rajone </t>
        </r>
        <r>
          <rPr>
            <b/>
            <sz val="10"/>
            <color rgb="FFFF0000"/>
            <rFont val="Times New Roman"/>
            <family val="1"/>
            <charset val="186"/>
          </rPr>
          <t>05010405</t>
        </r>
      </is>
    </oc>
    <nc r="C153" t="inlineStr">
      <is>
        <r>
          <t xml:space="preserve">Integrali pagalba į namus Panevėžio rajone </t>
        </r>
        <r>
          <rPr>
            <b/>
            <sz val="10"/>
            <color rgb="FFFF0000"/>
            <rFont val="Times New Roman"/>
            <family val="1"/>
            <charset val="186"/>
          </rPr>
          <t>05010405</t>
        </r>
      </is>
    </nc>
  </rcc>
  <rcc rId="33" sId="1">
    <oc r="C159" t="inlineStr">
      <is>
        <t>Uždavinys: Didinti teikiamų socialinių paslaugų kokybę ir prieinamumą</t>
      </is>
    </oc>
    <nc r="C159" t="inlineStr">
      <is>
        <t>Didinti teikiamų socialinių paslaugų kokybę ir prieinamumą</t>
      </is>
    </nc>
  </rcc>
  <rcc rId="34" sId="1">
    <oc r="C160" t="inlineStr">
      <is>
        <r>
          <t xml:space="preserve">Priemonė: Kompleksinių paslaugų šeimai teikimas Panevėžio rajono savivaldybėje </t>
        </r>
        <r>
          <rPr>
            <b/>
            <sz val="10"/>
            <color rgb="FFFF0000"/>
            <rFont val="Times New Roman"/>
            <family val="1"/>
            <charset val="186"/>
          </rPr>
          <t>05010407</t>
        </r>
      </is>
    </oc>
    <nc r="C160" t="inlineStr">
      <is>
        <r>
          <t xml:space="preserve">Kompleksinių paslaugų šeimai teikimas Panevėžio rajono savivaldybėje </t>
        </r>
        <r>
          <rPr>
            <b/>
            <sz val="10"/>
            <color rgb="FFFF0000"/>
            <rFont val="Times New Roman"/>
            <family val="1"/>
            <charset val="186"/>
          </rPr>
          <t>05010407</t>
        </r>
      </is>
    </nc>
  </rcc>
  <rcc rId="35" sId="1">
    <oc r="C167" t="inlineStr">
      <is>
        <r>
          <t>Priemonė: Panevėžio rajono savivaldybės vaikų dienos centrų tinklo plėtra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05010409</t>
        </r>
      </is>
    </oc>
    <nc r="C167" t="inlineStr">
      <is>
        <r>
          <t>Panevėžio rajono savivaldybės vaikų dienos centrų tinklo plėtra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05010409</t>
        </r>
      </is>
    </nc>
  </rcc>
  <rcc rId="36" sId="1">
    <oc r="C173" t="inlineStr">
      <is>
        <r>
          <t xml:space="preserve">Priemonė: Paslaugų, skatinančių ir efektyviai palaikančių globą šeimos aplinkoje, vystymas </t>
        </r>
        <r>
          <rPr>
            <b/>
            <sz val="10"/>
            <color rgb="FFFF0000"/>
            <rFont val="Times New Roman"/>
            <family val="1"/>
            <charset val="186"/>
          </rPr>
          <t>05010411</t>
        </r>
      </is>
    </oc>
    <nc r="C173" t="inlineStr">
      <is>
        <r>
          <t xml:space="preserve">Paslaugų, skatinančių ir efektyviai palaikančių globą šeimos aplinkoje, vystymas </t>
        </r>
        <r>
          <rPr>
            <b/>
            <sz val="10"/>
            <color rgb="FFFF0000"/>
            <rFont val="Times New Roman"/>
            <family val="1"/>
            <charset val="186"/>
          </rPr>
          <t>05010411</t>
        </r>
      </is>
    </nc>
  </rcc>
  <rcc rId="37" sId="1">
    <oc r="C180" t="inlineStr">
      <is>
        <r>
          <t xml:space="preserve">Priemonė: Socialinio būsto fondo plėtra Panevėžio rajono savivaldybėje (būstų įsigijimas) </t>
        </r>
        <r>
          <rPr>
            <b/>
            <sz val="10"/>
            <color rgb="FFFF0000"/>
            <rFont val="Times New Roman"/>
            <family val="1"/>
            <charset val="186"/>
          </rPr>
          <t>atkelta 05010502 priemonė</t>
        </r>
      </is>
    </oc>
    <nc r="C180" t="inlineStr">
      <is>
        <r>
          <t xml:space="preserve">Socialinio būsto fondo plėtra Panevėžio rajono savivaldybėje (būstų įsigijimas) </t>
        </r>
        <r>
          <rPr>
            <b/>
            <sz val="10"/>
            <color rgb="FFFF0000"/>
            <rFont val="Times New Roman"/>
            <family val="1"/>
            <charset val="186"/>
          </rPr>
          <t>atkelta 05010502 priemonė</t>
        </r>
      </is>
    </nc>
  </rcc>
  <rcc rId="38" sId="1">
    <oc r="C185" t="inlineStr">
      <is>
        <r>
          <t xml:space="preserve">Priemonė: Projekto 09-003-02-02-11 (RE) “Paslaugų, reikalingų įgyvendinti institucinės globos pertvarką asmenims su intelekto ir / ar psichikos negalia, modernizavimas ir plėtra Panevėžio r." įgyvendinimas </t>
        </r>
        <r>
          <rPr>
            <b/>
            <sz val="10"/>
            <color rgb="FFFF0000"/>
            <rFont val="Times New Roman"/>
            <family val="1"/>
            <charset val="186"/>
          </rPr>
          <t>nauja RPP priemonė</t>
        </r>
      </is>
    </oc>
    <nc r="C185" t="inlineStr">
      <is>
        <r>
          <t xml:space="preserve">Projekto 09-003-02-02-11 (RE) “Paslaugų, reikalingų įgyvendinti institucinės globos pertvarką asmenims su intelekto ir / ar psichikos negalia, modernizavimas ir plėtra Panevėžio r." įgyvendinimas </t>
        </r>
        <r>
          <rPr>
            <b/>
            <sz val="10"/>
            <color rgb="FFFF0000"/>
            <rFont val="Times New Roman"/>
            <family val="1"/>
            <charset val="186"/>
          </rPr>
          <t>nauja RPP priemonė</t>
        </r>
      </is>
    </nc>
  </rcc>
  <rcc rId="39" sId="1">
    <oc r="C192" t="inlineStr">
      <is>
        <r>
          <t xml:space="preserve">Priemonė: Projekto 09-003-02-02-11 (RE) “Socialinių paslaugų įstaigų senyvo amžiaus asmenims infrastruktūros bendruomenėje plėtra Nauraduose ir Krekenavoje, Panevėžio r.„ įgyvendinimas </t>
        </r>
        <r>
          <rPr>
            <b/>
            <sz val="10"/>
            <color rgb="FFFF0000"/>
            <rFont val="Times New Roman"/>
            <family val="1"/>
            <charset val="186"/>
          </rPr>
          <t>nauja RPP priemonė</t>
        </r>
      </is>
    </oc>
    <nc r="C192" t="inlineStr">
      <is>
        <r>
          <t xml:space="preserve">Projekto 09-003-02-02-11 (RE) „Socialinių paslaugų įstaigų senyvo amžiaus asmenims infrastruktūros bendruomenėje plėtra Nauraduose ir Krekenavoje, Panevėžio r.“ įgyvendinimas </t>
        </r>
        <r>
          <rPr>
            <b/>
            <sz val="10"/>
            <color rgb="FFFF0000"/>
            <rFont val="Times New Roman"/>
            <family val="1"/>
            <charset val="186"/>
          </rPr>
          <t>nauja RPP priemonė</t>
        </r>
      </is>
    </nc>
  </rcc>
  <rcc rId="40" sId="1">
    <oc r="C199" t="inlineStr">
      <is>
        <r>
          <t xml:space="preserve">Priemonė: Projekto 09-003-02-02-11 (RE) “Panevėžio r. socialinio būsto fondo neįgaliesiems bei gausioms šeimoms plėtra"  įgyvendinimas </t>
        </r>
        <r>
          <rPr>
            <b/>
            <sz val="10"/>
            <color rgb="FFFF0000"/>
            <rFont val="Times New Roman"/>
            <family val="1"/>
            <charset val="186"/>
          </rPr>
          <t>nauja RPP priemonė</t>
        </r>
      </is>
    </oc>
    <nc r="C199" t="inlineStr">
      <is>
        <r>
          <t xml:space="preserve">Priemonė: Projekto 09-003-02-02-11 (RE) „Panevėžio r. socialinio būsto fondo neįgaliesiems bei gausioms šeimoms plėtra“  įgyvendinimas </t>
        </r>
        <r>
          <rPr>
            <b/>
            <sz val="10"/>
            <color rgb="FFFF0000"/>
            <rFont val="Times New Roman"/>
            <family val="1"/>
            <charset val="186"/>
          </rPr>
          <t>nauja RPP priemonė</t>
        </r>
      </is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" sId="1">
    <nc r="I132" t="inlineStr">
      <is>
        <t>2.3.1.1</t>
      </is>
    </nc>
  </rcc>
  <rcc rId="65" sId="1">
    <nc r="I138" t="inlineStr">
      <is>
        <t>2.3.2.2</t>
      </is>
    </nc>
  </rcc>
  <rcc rId="66" sId="1">
    <nc r="I143" t="inlineStr">
      <is>
        <t>2.3.2.2</t>
      </is>
    </nc>
  </rcc>
</revisions>
</file>

<file path=xl/revisions/revisionLog1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mt sheetId="1" cell="C202" guid="{00000000-0000-0000-0000-000000000000}" action="delete" author="Indrė Butenienė"/>
  <rcc rId="441" sId="1">
    <nc r="G218">
      <f>+G216-F216</f>
    </nc>
  </rcc>
  <rcc rId="442" sId="1">
    <nc r="H218">
      <f>+H216-G216</f>
    </nc>
  </rcc>
  <rcc rId="443" sId="1" numFmtId="4">
    <nc r="F218">
      <v>3760.7</v>
    </nc>
  </rcc>
  <rrc rId="444" sId="1" ref="D1:D1048576" action="deleteCol">
    <rfmt sheetId="1" xfDxf="1" sqref="D1:D1048576" start="0" length="0">
      <dxf>
        <font>
          <sz val="10"/>
          <name val="Times New Roman"/>
          <family val="1"/>
          <scheme val="none"/>
        </font>
      </dxf>
    </rfmt>
    <rfmt sheetId="1" sqref="D2" start="0" length="0">
      <dxf>
        <font>
          <b/>
          <sz val="12"/>
          <color auto="1"/>
          <name val="Times New Roman"/>
          <family val="1"/>
          <scheme val="none"/>
        </font>
        <alignment horizontal="center" vertical="center" wrapText="1"/>
      </dxf>
    </rfmt>
    <rcc rId="0" sId="1" dxf="1">
      <nc r="D3" t="inlineStr">
        <is>
          <t>Vykdytojas (skyrius / asmuo)</t>
        </is>
      </nc>
      <ndxf>
        <font>
          <b/>
          <sz val="10"/>
          <color rgb="FF000000"/>
          <name val="Times New Roman"/>
          <family val="1"/>
          <scheme val="none"/>
        </font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4">
        <v>3</v>
      </nc>
      <ndxf>
        <font>
          <sz val="8"/>
          <color rgb="FF000000"/>
          <name val="Times New Roman"/>
          <family val="1"/>
          <scheme val="none"/>
        </font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" start="0" length="0">
      <dxf>
        <fill>
          <patternFill patternType="solid">
            <bgColor rgb="FFCC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6" t="inlineStr">
        <is>
          <t>Apskaitos sk.</t>
        </is>
      </nc>
      <ndxf>
        <numFmt numFmtId="164" formatCode="0.0"/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7" start="0" length="0">
      <dxf>
        <fill>
          <patternFill patternType="solid">
            <bgColor theme="4" tint="0.7999816888943144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9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1" t="inlineStr">
        <is>
          <t>Apskaitos sk.</t>
        </is>
      </nc>
      <ndxf>
        <numFmt numFmtId="164" formatCode="0.0"/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2" start="0" length="0">
      <dxf>
        <fill>
          <patternFill patternType="solid">
            <bgColor theme="4" tint="0.7999816888943144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14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6" t="inlineStr">
        <is>
          <t>Apskaitos sk.</t>
        </is>
      </nc>
      <ndxf>
        <numFmt numFmtId="164" formatCode="0.0"/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7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2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3" t="inlineStr">
        <is>
          <t>Apskaitos sk.</t>
        </is>
      </nc>
      <ndxf>
        <numFmt numFmtId="164" formatCode="0.0"/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4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8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9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34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5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40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41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45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46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51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2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56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7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61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62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66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67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7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71" start="0" length="0">
      <dxf>
        <fill>
          <patternFill patternType="solid">
            <bgColor rgb="FFCC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72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73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7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7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7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7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78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79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83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84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90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91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97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98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02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03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08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09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14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15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21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22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27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28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33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4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39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40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44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45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49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50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55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56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6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6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6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63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64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6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6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6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6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69" start="0" length="0">
      <dxf>
        <fill>
          <patternFill patternType="solid">
            <bgColor rgb="FFCC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70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71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77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78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8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8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8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83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84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8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8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8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8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8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90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91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9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9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9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95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96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9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9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9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0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0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02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03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0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0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0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0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0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09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10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1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1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1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1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1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16" start="0" length="0">
      <dxf>
        <font>
          <sz val="10"/>
          <color rgb="FFFF0000"/>
          <name val="Times New Roman"/>
          <family val="1"/>
          <scheme val="none"/>
        </font>
        <fill>
          <patternFill patternType="solid">
            <bgColor theme="8" tint="0.7999816888943144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217" start="0" length="0">
      <dxf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18" start="0" length="0">
      <dxf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19" start="0" length="0">
      <dxf>
        <font>
          <sz val="10"/>
          <color auto="1"/>
          <name val="Times New Roman"/>
          <family val="1"/>
          <scheme val="none"/>
        </font>
        <alignment horizontal="left" vertical="top" wrapText="1"/>
      </dxf>
    </rfmt>
    <rfmt sheetId="1" sqref="D220" start="0" length="0">
      <dxf>
        <font>
          <sz val="10"/>
          <color auto="1"/>
          <name val="Times New Roman"/>
          <family val="1"/>
          <scheme val="none"/>
        </font>
        <alignment horizontal="left" vertical="top" wrapText="1"/>
      </dxf>
    </rfmt>
    <rfmt sheetId="1" sqref="D221" start="0" length="0">
      <dxf>
        <alignment horizontal="left" vertical="top"/>
      </dxf>
    </rfmt>
  </rrc>
  <rrc rId="445" sId="1" ref="D1:D1048576" action="deleteCol">
    <rfmt sheetId="1" xfDxf="1" sqref="D1:D1048576" start="0" length="0">
      <dxf>
        <font>
          <sz val="10"/>
          <name val="Times New Roman"/>
          <family val="1"/>
          <scheme val="none"/>
        </font>
      </dxf>
    </rfmt>
    <rfmt sheetId="1" sqref="D2" start="0" length="0">
      <dxf>
        <font>
          <b/>
          <sz val="12"/>
          <color auto="1"/>
          <name val="Times New Roman"/>
          <family val="1"/>
          <scheme val="none"/>
        </font>
        <alignment horizontal="center" vertical="center" wrapText="1"/>
      </dxf>
    </rfmt>
    <rcc rId="0" sId="1" dxf="1">
      <nc r="D3" t="inlineStr">
        <is>
          <t>Asignavimai ir kitos lėšos 
2023-iesiems metams</t>
        </is>
      </nc>
      <ndxf>
        <font>
          <b/>
          <sz val="10"/>
          <color auto="1"/>
          <name val="Times New Roman"/>
          <family val="1"/>
          <scheme val="none"/>
        </font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4">
        <v>4</v>
      </nc>
      <ndxf>
        <font>
          <sz val="8"/>
          <color rgb="FF000000"/>
          <name val="Times New Roman"/>
          <family val="1"/>
          <scheme val="none"/>
        </font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" start="0" length="0">
      <dxf>
        <fill>
          <patternFill patternType="solid">
            <bgColor rgb="FFCC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" start="0" length="0">
      <dxf>
        <numFmt numFmtId="164" formatCode="0.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7">
        <f>+D9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4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8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D9">
        <f>250+40</f>
      </nc>
      <ndxf>
        <font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" start="0" length="0">
      <dxf>
        <numFmt numFmtId="164" formatCode="0.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2">
        <f>+D14+D15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4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 numFmtId="4">
      <nc r="D14">
        <v>34</v>
      </nc>
      <ndxf>
        <font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5">
        <v>0.2</v>
      </nc>
      <ndxf>
        <font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6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8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rgb="FFFFFF0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2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3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4">
        <f>+D26+D27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26">
        <v>372.1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27">
        <v>0.7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8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9">
        <f>+D31+D32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31">
        <v>16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32">
        <v>57.4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4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35">
        <f>+D37+D38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37">
        <v>2700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38">
        <v>3.7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0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41">
        <f>+D43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4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43">
        <v>25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44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5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46">
        <f>+D48+D49+D50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4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48">
        <v>110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49">
        <v>7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50">
        <v>16.899999999999999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1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52">
        <f>+D54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54">
        <v>200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6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7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8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1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2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4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6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67">
        <f>+D70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68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70">
        <v>2.4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71" start="0" length="0">
      <dxf>
        <fill>
          <patternFill patternType="solid">
            <bgColor rgb="FFCC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72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73">
        <f>+D75+D76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74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75">
        <v>25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76">
        <v>143.6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7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78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79">
        <f>+D81+D82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8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81">
        <v>39.200000000000003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82">
        <v>1.3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83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84">
        <f>+D86+D87+D89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8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86">
        <v>404.4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87">
        <v>3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88" start="0" length="0">
      <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89">
        <f>1.5+0.8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90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91">
        <f>SUM(D93:D96)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9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93">
        <v>885.3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94">
        <v>80.5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5">
        <f>24.6+12.2+252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6">
        <f>25.4+1.1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97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98">
        <f>+D100+D101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9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00">
        <f>18.7+370.8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01">
        <v>400.5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02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03">
        <f>+D105+D106+D107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04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05">
        <v>76.3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06">
        <v>291.60000000000002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07">
        <v>0.6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08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09">
        <f>+D111+D112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1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11">
        <v>45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12">
        <v>90.4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1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4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15">
        <f>+D118+D119+D120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1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7" start="0" length="0">
      <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18">
        <v>119.5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19">
        <v>3.2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20">
        <v>0.7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21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22">
        <f>+D124+D126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2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24">
        <v>164.6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25" start="0" length="0">
      <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26">
        <v>0.6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27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28">
        <f>+D130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2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30">
        <v>22.3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3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34">
        <f>SUM(D136:D138)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8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9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40">
        <f>+D142+D143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4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42">
        <v>950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43">
        <v>18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44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45">
        <f>+D147+D148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4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47">
        <v>95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48">
        <v>10.7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49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50">
        <f>SUM(D153:D154)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5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4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5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56">
        <f>+D158+D161+D162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5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58">
        <v>175.8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59" start="0" length="0">
      <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60" start="0" length="0">
      <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61">
        <v>12.2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62">
        <f>2.7+0.1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63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64">
        <f>+D166+D167+D168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6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66">
        <v>175.8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67">
        <v>12.2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68">
        <f>2.7+0.1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69" start="0" length="0">
      <dxf>
        <fill>
          <patternFill patternType="solid">
            <bgColor rgb="FFCC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0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71">
        <f>+D173+D174+D175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7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73">
        <v>40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74">
        <v>24.7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75">
        <v>37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7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7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78">
        <f>+D180+D181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7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80">
        <v>100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81">
        <v>110.4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8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83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84">
        <f>+D188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8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8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8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88">
        <v>24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8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90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91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9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9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94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95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96">
        <f>SUM(D198:D201)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9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98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9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0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0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02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03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04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0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0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0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08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09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10">
        <f>SUM(D212:D215)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1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1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1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14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1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16">
        <f>+D7+D12+D24+D29+D35+D46+D52+D67+D73+D79+D84+D91+D98+D103+D109+D115+D122+D128+D140+D145+D171+D178+D184+D41+D156+D210+D203+D196+D191+D164+D150+D134+D62+D57+D17</f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D217" start="0" length="0">
      <dxf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18" start="0" length="0">
      <dxf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19" start="0" length="0">
      <dxf>
        <font>
          <sz val="10"/>
          <color auto="1"/>
          <name val="Times New Roman"/>
          <family val="1"/>
          <scheme val="none"/>
        </font>
        <alignment horizontal="left" vertical="top" wrapText="1"/>
      </dxf>
    </rfmt>
    <rfmt sheetId="1" sqref="D220" start="0" length="0">
      <dxf>
        <font>
          <sz val="10"/>
          <color auto="1"/>
          <name val="Times New Roman"/>
          <family val="1"/>
          <scheme val="none"/>
        </font>
        <alignment horizontal="left" vertical="top" wrapText="1"/>
      </dxf>
    </rfmt>
    <rfmt sheetId="1" sqref="D221" start="0" length="0">
      <dxf>
        <alignment horizontal="left" vertical="top"/>
      </dxf>
    </rfmt>
    <rfmt sheetId="1" sqref="D226" start="0" length="0">
      <dxf>
        <numFmt numFmtId="164" formatCode="0.0"/>
      </dxf>
    </rfmt>
  </rrc>
  <rfmt sheetId="1" sqref="B22:G22">
    <dxf>
      <border>
        <top style="thin">
          <color indexed="64"/>
        </top>
        <bottom style="thin">
          <color indexed="64"/>
        </bottom>
        <horizontal style="thin">
          <color indexed="64"/>
        </horizontal>
      </border>
    </dxf>
  </rfmt>
  <rrc rId="446" sId="1" ref="A66:XFD66" action="deleteRow">
    <rfmt sheetId="1" xfDxf="1" sqref="A66:XFD66" start="0" length="0">
      <dxf>
        <font>
          <sz val="10"/>
          <name val="Times New Roman"/>
          <family val="1"/>
          <scheme val="none"/>
        </font>
      </dxf>
    </rfmt>
    <rfmt sheetId="1" sqref="B66" start="0" length="0">
      <dxf>
        <font>
          <b/>
          <sz val="10"/>
          <color auto="1"/>
          <name val="Times New Roman"/>
          <family val="1"/>
          <scheme val="none"/>
        </font>
        <fill>
          <patternFill patternType="solid">
            <bgColor rgb="FFFFFFCC"/>
          </patternFill>
        </fill>
        <alignment horizontal="justify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66" t="inlineStr">
        <is>
          <r>
            <t xml:space="preserve">Asmeninės pagalbos teikimo neįgaliesiems administravimas </t>
          </r>
          <r>
            <rPr>
              <b/>
              <sz val="10"/>
              <color rgb="FFFF0000"/>
              <rFont val="Times New Roman"/>
              <family val="1"/>
              <charset val="186"/>
            </rPr>
            <t>(05010316, nuo 2024 m. perkeliama į 01 programą, nes tai administravimas)</t>
          </r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rgb="FFFFFFCC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66" start="0" length="0">
      <dxf>
        <font>
          <b/>
          <sz val="10"/>
          <name val="Times New Roman"/>
          <family val="1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66" start="0" length="0">
      <dxf>
        <font>
          <b/>
          <sz val="10"/>
          <name val="Times New Roman"/>
          <family val="1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66" start="0" length="0">
      <dxf>
        <font>
          <b/>
          <sz val="10"/>
          <name val="Times New Roman"/>
          <family val="1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6" start="0" length="0">
      <dxf>
        <font>
          <b/>
          <sz val="10"/>
          <name val="Times New Roman"/>
          <family val="1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7" sId="1" ref="A66:XFD66" action="deleteRow">
    <undo index="65535" exp="ref" v="1" dr="F66" r="F215" sId="1"/>
    <undo index="65535" exp="ref" v="1" dr="E66" r="E215" sId="1"/>
    <undo index="65535" exp="ref" v="1" dr="D66" r="D215" sId="1"/>
    <rfmt sheetId="1" xfDxf="1" sqref="A66:XFD66" start="0" length="0">
      <dxf>
        <font>
          <sz val="10"/>
          <name val="Times New Roman"/>
          <family val="1"/>
          <scheme val="none"/>
        </font>
      </dxf>
    </rfmt>
    <rfmt sheetId="1" sqref="B66" start="0" length="0">
      <dxf>
        <fill>
          <patternFill patternType="solid">
            <bgColor theme="8" tint="0.79998168889431442"/>
          </patternFill>
        </fill>
        <alignment horizontal="justify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66" t="inlineStr">
        <is>
          <t>1.Savivaldybės biudžetas (įskaitant skolintas lėšas)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66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66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66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6" start="0" length="0">
      <dxf>
        <font>
          <b/>
          <sz val="10"/>
          <name val="Times New Roman"/>
          <family val="1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8" sId="1" ref="A66:XFD66" action="deleteRow">
    <rfmt sheetId="1" xfDxf="1" sqref="A66:XFD66" start="0" length="0">
      <dxf>
        <font>
          <sz val="10"/>
          <name val="Times New Roman"/>
          <family val="1"/>
          <scheme val="none"/>
        </font>
      </dxf>
    </rfmt>
    <rfmt sheetId="1" sqref="B66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66" t="inlineStr">
        <is>
          <t>Iš jo: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D6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6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6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6" start="0" length="0">
      <dxf>
        <font>
          <b/>
          <sz val="10"/>
          <color auto="1"/>
          <name val="Times New Roman"/>
          <family val="1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9" sId="1" ref="A66:XFD66" action="deleteRow">
    <rfmt sheetId="1" xfDxf="1" sqref="A66:XFD66" start="0" length="0">
      <dxf>
        <font>
          <sz val="10"/>
          <name val="Times New Roman"/>
          <family val="1"/>
          <scheme val="none"/>
        </font>
      </dxf>
    </rfmt>
    <rfmt sheetId="1" sqref="B66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66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6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6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6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6" start="0" length="0">
      <dxf>
        <font>
          <b/>
          <sz val="10"/>
          <color auto="1"/>
          <name val="Times New Roman"/>
          <family val="1"/>
          <scheme val="none"/>
        </font>
        <numFmt numFmtId="30" formatCode="@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0" sId="1" ref="A66:XFD66" action="deleteRow">
    <rfmt sheetId="1" xfDxf="1" sqref="A66:XFD66" start="0" length="0">
      <dxf>
        <font>
          <sz val="10"/>
          <name val="Times New Roman"/>
          <family val="1"/>
          <scheme val="none"/>
        </font>
      </dxf>
    </rfmt>
    <rfmt sheetId="1" sqref="B66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66" t="inlineStr">
        <is>
          <t>Lietuvos Respublikos valstybės biudžeto dotacijos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6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6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6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6" start="0" length="0">
      <dxf>
        <font>
          <b/>
          <sz val="10"/>
          <color auto="1"/>
          <name val="Times New Roman"/>
          <family val="1"/>
          <scheme val="none"/>
        </font>
        <numFmt numFmtId="30" formatCode="@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1" sId="1" ref="A96:XFD96" action="deleteRow">
    <undo index="65535" exp="area" dr="F95:F96" r="F93" sId="1"/>
    <undo index="65535" exp="area" dr="E95:E96" r="E93" sId="1"/>
    <undo index="65535" exp="area" dr="D95:D96" r="D93" sId="1"/>
    <rfmt sheetId="1" xfDxf="1" sqref="A96:XFD96" start="0" length="0">
      <dxf>
        <font>
          <sz val="10"/>
          <name val="Times New Roman"/>
          <family val="1"/>
          <scheme val="none"/>
        </font>
      </dxf>
    </rfmt>
    <rfmt sheetId="1" sqref="B96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96" t="inlineStr">
        <is>
          <t xml:space="preserve">Ankstesnių metų likučiai
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9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9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9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96" start="0" length="0">
      <dxf>
        <font>
          <b/>
          <sz val="10"/>
          <color auto="1"/>
          <name val="Times New Roman"/>
          <family val="1"/>
          <scheme val="none"/>
        </font>
        <numFmt numFmtId="30" formatCode="@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mt sheetId="1" cell="C203" guid="{00000000-0000-0000-0000-000000000000}" action="delete" author="Indrė Butenienė"/>
  <rcc rId="452" sId="1">
    <oc r="D210">
      <f>+D7+D12+D24+D29+D35+D46+D52+#REF!+D68+D74+D79+D86+D93+D97+D103+D109+D116+D122+D134+D139+D165+D172+D178+D41+D150+D204+D197+D190+D185+D158+D144+D128+D62+D57+D17</f>
    </oc>
    <nc r="D210">
      <f>+D7+D12+D24+D29+D35+D46+D52+D68+D74+D79+D86+D93+D97+D103+D109+D116+D122+D134+D139+D165+D172+D178+D41+D150+D204+D197+D190+D185+D158+D144+D128+D62+D57+D17</f>
    </nc>
  </rcc>
  <rcc rId="453" sId="1">
    <oc r="E210">
      <f>+E7+E12+E24+E29+E35+E46+E52+#REF!+E68+E74+E79+E86+E93+E97+E103+E109+E116+E122+E134+E139+E165+E172+E178+E41+E150+E204+E197+E190+E185+E158+E144+E128+E62+E57+E17</f>
    </oc>
    <nc r="E210">
      <f>+E7+E12+E24+E29+E35+E46+E52+E68+E74+E79+E86+E93+E97+E103+E109+E116+E122+E134+E139+E165+E172+E178+E41+E150+E204+E197+E190+E185+E158+E144+E128+E62+E57+E17</f>
    </nc>
  </rcc>
  <rcc rId="454" sId="1">
    <oc r="F210">
      <f>+F7+F12+F24+F29+F35+F46+F52+#REF!+F68+F74+F79+F86+F93+F97+F103+F109+F116+F122+F134+F139+F165+F172+F178+F41+F150+F204+F197+F190+F185+F158+F144+F128+F62+F57+F17</f>
    </oc>
    <nc r="F210">
      <f>+F7+F12+F24+F29+F35+F46+F52+F68+F74+F79+F86+F93+F97+F103+F109+F116+F122+F134+F139+F165+F172+F178+F41+F150+F204+F197+F190+F185+F158+F144+F128+F62+F57+F17</f>
    </nc>
  </rcc>
  <rcc rId="455" sId="1">
    <nc r="D211">
      <f>+D206+D192</f>
    </nc>
  </rcc>
  <rcc rId="456" sId="1">
    <nc r="E211">
      <f>+E208+E206+E199+E194+E192</f>
    </nc>
  </rcc>
  <rcc rId="457" sId="1">
    <nc r="F211">
      <f>+F208+F206+F201+F199+F194+F192</f>
    </nc>
  </rcc>
  <rcc rId="458" sId="1">
    <oc r="C5" t="inlineStr">
      <is>
        <t>Teikti būtiniausią finansinę ir socialinę paramą neįgaliems asmenims, senjorams, socialiai remtinoms ir rizikos grupės šeimoms</t>
      </is>
    </oc>
    <nc r="C5" t="inlineStr">
      <is>
        <t>Uždavinys: Teikti būtiniausią finansinę ir socialinę paramą neįgaliems asmenims, senjorams, socialiai remtinoms ir rizikos grupės šeimoms</t>
      </is>
    </nc>
  </rcc>
  <rcc rId="459" sId="1">
    <oc r="C6" t="inlineStr">
      <is>
        <r>
          <t xml:space="preserve">Vienkartinių pašalpų, nukentėjusiems nuo gaisro, stichinių nelaimių, traumų, įvykusių nelaimingo atsitikimo metu, sunkios ligos gydymui, soc. remtiniems asmenims, laidojimo išmokų ir kt. mokėjimas </t>
        </r>
        <r>
          <rPr>
            <b/>
            <sz val="10"/>
            <color rgb="FFFF0000"/>
            <rFont val="Times New Roman"/>
            <family val="1"/>
            <charset val="186"/>
          </rPr>
          <t>05010101</t>
        </r>
      </is>
    </oc>
    <nc r="C6" t="inlineStr">
      <is>
        <t xml:space="preserve">Priemonė: Vienkartinių pašalpų, nukentėjusiems nuo gaisro, stichinių nelaimių, traumų, įvykusių nelaimingo atsitikimo metu, sunkios ligos gydymui, soc. remtiniems asmenims, laidojimo išmokų ir kt. mokėjimas </t>
      </is>
    </nc>
  </rcc>
  <rcc rId="460" sId="1">
    <oc r="C16" t="inlineStr">
      <is>
        <r>
          <t xml:space="preserve">Piniginės socialinės paramos šeimoms, vaikams, neįgaliems asmenims,  numatytos Lietuvos Respublikos įstatymais ir norminiais teisiniais aktais teikimas </t>
        </r>
        <r>
          <rPr>
            <b/>
            <sz val="10"/>
            <color rgb="FFFF0000"/>
            <rFont val="Times New Roman"/>
            <family val="1"/>
            <charset val="186"/>
          </rPr>
          <t>05010103</t>
        </r>
      </is>
    </oc>
    <nc r="C16" t="inlineStr">
      <is>
        <t xml:space="preserve">Priemonė: Piniginės socialinės paramos šeimoms, vaikams, neįgaliems asmenims,  numatytos Lietuvos Respublikos įstatymais ir norminiais teisiniais aktais teikimas </t>
      </is>
    </nc>
  </rcc>
  <rcc rId="461" sId="1">
    <oc r="C11" t="inlineStr">
      <is>
        <r>
          <t xml:space="preserve">Paramos teikimas soc. remtiniems asmenims ir įvairių švenčių organizavimas </t>
        </r>
        <r>
          <rPr>
            <b/>
            <sz val="10"/>
            <color rgb="FFFF0000"/>
            <rFont val="Times New Roman"/>
            <family val="1"/>
            <charset val="186"/>
          </rPr>
          <t>05010102</t>
        </r>
      </is>
    </oc>
    <nc r="C11" t="inlineStr">
      <is>
        <t xml:space="preserve">Priemonė: Paramos teikimas soc. remtiniems asmenims ir įvairių švenčių organizavimas </t>
      </is>
    </nc>
  </rcc>
  <rcc rId="462" sId="1">
    <oc r="C23" t="inlineStr">
      <is>
        <r>
          <t xml:space="preserve">Seniūnijų socialinių darbuotojų darbo organizavimas 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(kol kas paliekama 5 programoje, nors yra ir 01 programos požymių) 05010105</t>
        </r>
      </is>
    </oc>
    <nc r="C23" t="inlineStr">
      <is>
        <r>
          <t xml:space="preserve">Priemonė: Seniūnijų socialinių darbuotojų darbo organizavimas 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</t>
        </r>
      </is>
    </nc>
  </rcc>
  <rcc rId="463" sId="1">
    <oc r="C28" t="inlineStr">
      <is>
        <r>
          <t xml:space="preserve">Gyvenamųjų patalpų ir aplinkos pritaikymas neįgaliems asmenims </t>
        </r>
        <r>
          <rPr>
            <b/>
            <sz val="10"/>
            <color rgb="FFFF0000"/>
            <rFont val="Times New Roman"/>
            <family val="1"/>
            <charset val="186"/>
          </rPr>
          <t>05010106</t>
        </r>
      </is>
    </oc>
    <nc r="C28" t="inlineStr">
      <is>
        <t>Priemonė: Gyvenamųjų patalpų ir aplinkos pritaikymas neįgaliems asmenims</t>
      </is>
    </nc>
  </rcc>
  <rcc rId="464" sId="1">
    <oc r="C34" t="inlineStr">
      <is>
        <r>
          <t>Pašalpų, kompensacijų išmokėjimas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(buv. pavadinimas Pašalpos, kompensacijos ir jų administravimas) 05010107</t>
        </r>
      </is>
    </oc>
    <nc r="C34" t="inlineStr">
      <is>
        <r>
          <t>Priemonė: Pašalpų, kompensacijų išmokėjimas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</t>
        </r>
      </is>
    </nc>
  </rcc>
  <rcc rId="465" sId="1">
    <oc r="C40" t="inlineStr">
      <is>
        <r>
          <t xml:space="preserve">Vasaros poilsis vaikams iš socialiai remtinų šeimų </t>
        </r>
        <r>
          <rPr>
            <b/>
            <sz val="10"/>
            <color rgb="FFFF0000"/>
            <rFont val="Times New Roman"/>
            <family val="1"/>
            <charset val="186"/>
          </rPr>
          <t>05010110</t>
        </r>
      </is>
    </oc>
    <nc r="C40" t="inlineStr">
      <is>
        <t xml:space="preserve">Priemonė: Vasaros poilsis vaikams iš socialiai remtinų šeimų </t>
      </is>
    </nc>
  </rcc>
  <rcc rId="466" sId="1">
    <oc r="C45" t="inlineStr">
      <is>
        <r>
          <rPr>
            <b/>
            <sz val="10"/>
            <color theme="1"/>
            <rFont val="Times New Roman"/>
            <family val="1"/>
            <charset val="186"/>
          </rPr>
          <t>Parama socialiai pažeidžiamiems asmenims arba esant rizikai, kad asmenys bus socialiai pažeidžiami</t>
        </r>
        <r>
          <rPr>
            <sz val="10"/>
            <color theme="1"/>
            <rFont val="Times New Roman"/>
            <family val="1"/>
            <charset val="186"/>
          </rPr>
          <t xml:space="preserve"> </t>
        </r>
        <r>
          <rPr>
            <sz val="10"/>
            <color rgb="FFFF0000"/>
            <rFont val="Times New Roman"/>
            <family val="1"/>
            <charset val="186"/>
          </rPr>
          <t>05010111</t>
        </r>
      </is>
    </oc>
    <nc r="C45" t="inlineStr">
      <is>
        <r>
          <rPr>
            <b/>
            <sz val="10"/>
            <color theme="1"/>
            <rFont val="Times New Roman"/>
            <family val="1"/>
            <charset val="186"/>
          </rPr>
          <t>Priemonė: Parama socialiai pažeidžiamiems asmenims arba esant rizikai, kad asmenys bus socialiai pažeidžiami</t>
        </r>
        <r>
          <rPr>
            <sz val="10"/>
            <color theme="1"/>
            <rFont val="Times New Roman"/>
            <family val="1"/>
            <charset val="186"/>
          </rPr>
          <t xml:space="preserve"> </t>
        </r>
      </is>
    </nc>
  </rcc>
  <rcc rId="467" sId="1">
    <oc r="C51" t="inlineStr">
      <is>
        <r>
          <t>Pagalbos pinigų mokėjimas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atkelta 05-01-03-12 priemonė </t>
        </r>
      </is>
    </oc>
    <nc r="C51" t="inlineStr">
      <is>
        <r>
          <t>Priemonė: Pagalbos pinigų mokėjimas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</t>
        </r>
      </is>
    </nc>
  </rcc>
  <rcc rId="468" sId="1">
    <oc r="C56" t="inlineStr">
      <is>
        <r>
          <t xml:space="preserve">Pašalpų mirus artimiesiems apskaičiavimas ir mokėjimas </t>
        </r>
        <r>
          <rPr>
            <b/>
            <sz val="10"/>
            <color rgb="FFFF0000"/>
            <rFont val="Times New Roman"/>
            <family val="1"/>
            <charset val="186"/>
          </rPr>
          <t>priemonė atkelta iš 01 programos 01-01-02-22</t>
        </r>
      </is>
    </oc>
    <nc r="C56" t="inlineStr">
      <is>
        <t xml:space="preserve">Priemonė: Pašalpų mirus artimiesiems apskaičiavimas ir mokėjimas </t>
      </is>
    </nc>
  </rcc>
  <rcc rId="469" sId="1">
    <oc r="C61" t="inlineStr">
      <is>
        <r>
          <t xml:space="preserve">Išlaidos mokinio reikmėms 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atkelta iš 01 programos  01-01-02-17 </t>
        </r>
      </is>
    </oc>
    <nc r="C61" t="inlineStr">
      <is>
        <t xml:space="preserve">Priemonė: Išlaidos mokinio reikmėms </t>
      </is>
    </nc>
  </rcc>
  <rcc rId="470" sId="1">
    <oc r="C67" t="inlineStr">
      <is>
        <r>
          <t xml:space="preserve">Nevyriausybinių organizacijų įgyvendinamų projektų, nukreiptų į socialinės atskirties mažinimą ir rizikos grupių integravimo į visuomenę, dalinis finansavimas </t>
        </r>
        <r>
          <rPr>
            <b/>
            <sz val="10"/>
            <color rgb="FFFF0000"/>
            <rFont val="Times New Roman"/>
            <family val="1"/>
            <charset val="186"/>
          </rPr>
          <t>05010201</t>
        </r>
      </is>
    </oc>
    <nc r="C67" t="inlineStr">
      <is>
        <t xml:space="preserve">Priemonė: Nevyriausybinių organizacijų įgyvendinamų projektų, nukreiptų į socialinės atskirties mažinimą ir rizikos grupių integravimo į visuomenę, dalinis finansavimas </t>
      </is>
    </nc>
  </rcc>
  <rcc rId="471" sId="1">
    <oc r="C73" t="inlineStr">
      <is>
        <r>
          <t>Socialinių darbuotojų dirbančių su šeimomis darbo organizavimas ir šeimų rėmimas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(prie kito uždavinio atkelta priemonė 05-01-01-04, nes jos esmė yra paslaugų teikimas)</t>
        </r>
      </is>
    </oc>
    <nc r="C73" t="inlineStr">
      <is>
        <r>
          <t>Priemonė: Socialinių darbuotojų dirbančių su šeimomis darbo organizavimas ir šeimų rėmimas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</t>
        </r>
      </is>
    </nc>
  </rcc>
  <rcc rId="472" sId="1">
    <oc r="C78" t="inlineStr">
      <is>
        <r>
          <t xml:space="preserve">Bendruomeninių vaikų globos namų veiklos užtikrinimas </t>
        </r>
        <r>
          <rPr>
            <b/>
            <sz val="10"/>
            <color rgb="FFFF0000"/>
            <rFont val="Times New Roman"/>
            <family val="1"/>
            <charset val="186"/>
          </rPr>
          <t>05010301</t>
        </r>
      </is>
    </oc>
    <nc r="C78" t="inlineStr">
      <is>
        <t>Priemonė: Bendruomeninių vaikų globos namų veiklos užtikrinimas</t>
      </is>
    </nc>
  </rcc>
  <rcc rId="473" sId="1">
    <oc r="C85" t="inlineStr">
      <is>
        <r>
          <t xml:space="preserve">Socialinių paslaugų centro veiklos užtikrinimas: 1) ilgalaikės soc. globos paslaugų teikimas; 2) bendrųjų soc. paslaugų teikimas, 3) soc. priežiūros paslaugų teikimas </t>
        </r>
        <r>
          <rPr>
            <b/>
            <sz val="10"/>
            <color rgb="FFFF0000"/>
            <rFont val="Times New Roman"/>
            <family val="1"/>
            <charset val="186"/>
          </rPr>
          <t>05010305</t>
        </r>
      </is>
    </oc>
    <nc r="C85" t="inlineStr">
      <is>
        <t xml:space="preserve">Priemonė: Socialinių paslaugų centro veiklos užtikrinimas: 1) ilgalaikės soc. globos paslaugų teikimas; 2) bendrųjų soc. paslaugų teikimas, 3) soc. priežiūros paslaugų teikimas </t>
      </is>
    </nc>
  </rcc>
  <rcc rId="474" sId="1">
    <oc r="C92" t="inlineStr">
      <is>
        <r>
          <t>Dienos, trumpalaikės, ilgalaikės socialinės globos organizavimas ir apmokėjimas (</t>
        </r>
        <r>
          <rPr>
            <b/>
            <sz val="10"/>
            <color rgb="FFFF0000"/>
            <rFont val="Times New Roman"/>
            <family val="1"/>
            <charset val="186"/>
          </rPr>
          <t>Vaikų, netekusių tėvų globos, senų ir neįgalių  asmenų, asmenų neturinčių nuolatinės gyvenamosios vietos išlaikymo apskrities bei kitų savivaldybių globos įstaigose  ir pensionatuose išlaidų apmokėjimas</t>
        </r>
        <r>
          <rPr>
            <b/>
            <sz val="10"/>
            <color theme="1"/>
            <rFont val="Times New Roman"/>
            <family val="1"/>
            <charset val="186"/>
          </rPr>
          <t xml:space="preserve"> </t>
        </r>
        <r>
          <rPr>
            <b/>
            <sz val="10"/>
            <color rgb="FFFF0000"/>
            <rFont val="Times New Roman"/>
            <family val="1"/>
            <charset val="186"/>
          </rPr>
          <t>05010306)</t>
        </r>
      </is>
    </oc>
    <nc r="C92" t="inlineStr">
      <is>
        <t xml:space="preserve">Priemonė: Dienos, trumpalaikės, ilgalaikės socialinės globos organizavimas ir apmokėjimas </t>
      </is>
    </nc>
  </rcc>
  <rcc rId="475" sId="1">
    <oc r="C96" t="inlineStr">
      <is>
        <r>
          <t xml:space="preserve">Vadoklių nestacionarių socialinių paslaugų namų išlaikymas </t>
        </r>
        <r>
          <rPr>
            <b/>
            <sz val="10"/>
            <color rgb="FFFF0000"/>
            <rFont val="Times New Roman"/>
            <family val="1"/>
            <charset val="186"/>
          </rPr>
          <t>05010307</t>
        </r>
      </is>
    </oc>
    <nc r="C96" t="inlineStr">
      <is>
        <t xml:space="preserve">Priemonė: Vadoklių nestacionarių socialinių paslaugų namų išlaikymas </t>
      </is>
    </nc>
  </rcc>
  <rcc rId="476" sId="1">
    <oc r="C102" t="inlineStr">
      <is>
        <r>
          <t xml:space="preserve">Akredituotų vaikų dienos centrų dalinis finansavimas </t>
        </r>
        <r>
          <rPr>
            <b/>
            <sz val="10"/>
            <color rgb="FFFF0000"/>
            <rFont val="Times New Roman"/>
            <family val="1"/>
            <charset val="186"/>
          </rPr>
          <t>05010314</t>
        </r>
      </is>
    </oc>
    <nc r="C102" t="inlineStr">
      <is>
        <t xml:space="preserve">Priemonė: Akredituotų vaikų dienos centrų dalinis finansavimas </t>
      </is>
    </nc>
  </rcc>
  <rcc rId="477" sId="1">
    <oc r="C108" t="inlineStr">
      <is>
        <r>
          <t xml:space="preserve">Asmeninės pagalbos teikimas neįgaliesiems </t>
        </r>
        <r>
          <rPr>
            <b/>
            <sz val="10"/>
            <color rgb="FFFF0000"/>
            <rFont val="Times New Roman"/>
            <family val="1"/>
            <charset val="186"/>
          </rPr>
          <t>05010315</t>
        </r>
      </is>
    </oc>
    <nc r="C108" t="inlineStr">
      <is>
        <t xml:space="preserve">Priemonė: Asmeninės pagalbos teikimas neįgaliesiems </t>
      </is>
    </nc>
  </rcc>
  <rcc rId="478" sId="1">
    <oc r="C115" t="inlineStr">
      <is>
        <r>
          <t xml:space="preserve">Išmokos budintiems globotojams už trumpalaikę socialinę globą </t>
        </r>
        <r>
          <rPr>
            <b/>
            <sz val="10"/>
            <color rgb="FFFF0000"/>
            <rFont val="Times New Roman"/>
            <family val="1"/>
            <charset val="186"/>
          </rPr>
          <t>05010408</t>
        </r>
      </is>
    </oc>
    <nc r="C115" t="inlineStr">
      <is>
        <t xml:space="preserve">Priemonė: Išmokos budintiems globotojams už trumpalaikę socialinę globą </t>
      </is>
    </nc>
  </rcc>
  <rcc rId="479" sId="1">
    <oc r="C121" t="inlineStr">
      <is>
        <r>
          <t xml:space="preserve">Apsaugoto būsto paslaugos teikimas </t>
        </r>
        <r>
          <rPr>
            <b/>
            <sz val="10"/>
            <color rgb="FFFF0000"/>
            <rFont val="Times New Roman"/>
            <family val="1"/>
            <charset val="186"/>
          </rPr>
          <t>atkelta priemonė 05010413</t>
        </r>
      </is>
    </oc>
    <nc r="C121" t="inlineStr">
      <is>
        <t xml:space="preserve">Priemonė: Apsaugoto būsto paslaugos teikimas </t>
      </is>
    </nc>
  </rcc>
  <rcc rId="480" sId="1">
    <oc r="C127" t="inlineStr">
      <is>
        <r>
          <t xml:space="preserve">Globos organizavimas ir apmokėjimas asmenims, turintiems sunkią negalią </t>
        </r>
        <r>
          <rPr>
            <b/>
            <sz val="10"/>
            <color rgb="FFFF0000"/>
            <rFont val="Times New Roman"/>
            <family val="1"/>
            <charset val="186"/>
          </rPr>
          <t>atkelta priemonė iš 01 programos 01010214</t>
        </r>
      </is>
    </oc>
    <nc r="C127" t="inlineStr">
      <is>
        <t xml:space="preserve">Priemonė: Globos organizavimas ir apmokėjimas asmenims, turintiems sunkią negalią </t>
      </is>
    </nc>
  </rcc>
  <rcc rId="481" sId="1">
    <oc r="C133" t="inlineStr">
      <is>
        <r>
          <t xml:space="preserve">Kompensacijų privatiems vežėjams už lengvatinius viešojo transporto bilietus išmokėjimas </t>
        </r>
        <r>
          <rPr>
            <b/>
            <sz val="10"/>
            <color rgb="FFFF0000"/>
            <rFont val="Times New Roman"/>
            <family val="1"/>
            <charset val="186"/>
          </rPr>
          <t>05-01-06-01</t>
        </r>
      </is>
    </oc>
    <nc r="C133" t="inlineStr">
      <is>
        <t>Priemonė: Kompensacijų privatiems vežėjams už lengvatinius viešojo transporto bilietus išmokėjimas</t>
      </is>
    </nc>
  </rcc>
  <rcc rId="482" sId="1">
    <oc r="C138" t="inlineStr">
      <is>
        <r>
          <t xml:space="preserve">Kompensacijų už pirčių paslaugas išmokėjimas </t>
        </r>
        <r>
          <rPr>
            <b/>
            <sz val="10"/>
            <color rgb="FFFF0000"/>
            <rFont val="Times New Roman"/>
            <family val="1"/>
            <charset val="186"/>
          </rPr>
          <t>05-01-06-03</t>
        </r>
      </is>
    </oc>
    <nc r="C138" t="inlineStr">
      <is>
        <t xml:space="preserve">Priemonė: Kompensacijų už pirčių paslaugas išmokėjimas </t>
      </is>
    </nc>
  </rcc>
  <rcc rId="483" sId="1">
    <oc r="C143" t="inlineStr">
      <is>
        <r>
          <t xml:space="preserve">Darbo rinkos politikos rengimas ir įgyvendinimas </t>
        </r>
        <r>
          <rPr>
            <b/>
            <sz val="10"/>
            <color rgb="FFFF0000"/>
            <rFont val="Times New Roman"/>
            <family val="1"/>
            <charset val="186"/>
          </rPr>
          <t>atkelta iš</t>
        </r>
        <r>
          <rPr>
            <b/>
            <sz val="10"/>
            <color theme="1"/>
            <rFont val="Times New Roman"/>
            <family val="1"/>
            <charset val="186"/>
          </rPr>
          <t xml:space="preserve"> </t>
        </r>
        <r>
          <rPr>
            <b/>
            <sz val="10"/>
            <color rgb="FFFF0000"/>
            <rFont val="Times New Roman"/>
            <family val="1"/>
            <charset val="186"/>
          </rPr>
          <t>01 programos (01-01-02-19)</t>
        </r>
      </is>
    </oc>
    <nc r="C143" t="inlineStr">
      <is>
        <t xml:space="preserve">Priemonė: Darbo rinkos politikos rengimas ir įgyvendinimas </t>
      </is>
    </nc>
  </rcc>
  <rcc rId="484" sId="1">
    <oc r="C149" t="inlineStr">
      <is>
        <r>
          <t xml:space="preserve">Integrali pagalba į namus Panevėžio rajone </t>
        </r>
        <r>
          <rPr>
            <b/>
            <sz val="10"/>
            <color rgb="FFFF0000"/>
            <rFont val="Times New Roman"/>
            <family val="1"/>
            <charset val="186"/>
          </rPr>
          <t>05010405</t>
        </r>
      </is>
    </oc>
    <nc r="C149" t="inlineStr">
      <is>
        <t>Priemonė: Integrali pagalba į namus Panevėžio rajone</t>
      </is>
    </nc>
  </rcc>
  <rcc rId="485" sId="1">
    <oc r="C157" t="inlineStr">
      <is>
        <r>
          <t xml:space="preserve">Smilgių vaikų dienos centro veiklos organizavimas </t>
        </r>
        <r>
          <rPr>
            <b/>
            <sz val="10"/>
            <color rgb="FFFF0000"/>
            <rFont val="Times New Roman"/>
            <family val="1"/>
            <charset val="186"/>
          </rPr>
          <t>(nauja)</t>
        </r>
      </is>
    </oc>
    <nc r="C157" t="inlineStr">
      <is>
        <t xml:space="preserve">Priemonė: Smilgių vaikų dienos centro veiklos organizavimas </t>
      </is>
    </nc>
  </rcc>
  <rfmt sheetId="1" sqref="B159:B162" start="0" length="0">
    <dxf>
      <border>
        <left/>
      </border>
    </dxf>
  </rfmt>
  <rfmt sheetId="1" sqref="B159" start="0" length="0">
    <dxf>
      <border>
        <top/>
      </border>
    </dxf>
  </rfmt>
  <rfmt sheetId="1" sqref="B159:B162" start="0" length="0">
    <dxf>
      <border>
        <right/>
      </border>
    </dxf>
  </rfmt>
  <rfmt sheetId="1" sqref="B162" start="0" length="0">
    <dxf>
      <border>
        <bottom/>
      </border>
    </dxf>
  </rfmt>
  <rfmt sheetId="1" sqref="B159:B162" start="0" length="0">
    <dxf>
      <border>
        <left style="thin">
          <color indexed="64"/>
        </left>
      </border>
    </dxf>
  </rfmt>
  <rfmt sheetId="1" sqref="B159" start="0" length="0">
    <dxf>
      <border>
        <top style="thin">
          <color indexed="64"/>
        </top>
      </border>
    </dxf>
  </rfmt>
  <rfmt sheetId="1" sqref="B159:B162" start="0" length="0">
    <dxf>
      <border>
        <right style="thin">
          <color indexed="64"/>
        </right>
      </border>
    </dxf>
  </rfmt>
  <rfmt sheetId="1" sqref="B162" start="0" length="0">
    <dxf>
      <border>
        <bottom style="thin">
          <color indexed="64"/>
        </bottom>
      </border>
    </dxf>
  </rfmt>
  <rfmt sheetId="1" sqref="B151:B156" start="0" length="0">
    <dxf>
      <border>
        <left/>
      </border>
    </dxf>
  </rfmt>
  <rfmt sheetId="1" sqref="B151" start="0" length="0">
    <dxf>
      <border>
        <top/>
      </border>
    </dxf>
  </rfmt>
  <rfmt sheetId="1" sqref="B151:B156" start="0" length="0">
    <dxf>
      <border>
        <right/>
      </border>
    </dxf>
  </rfmt>
  <rfmt sheetId="1" sqref="B156" start="0" length="0">
    <dxf>
      <border>
        <bottom/>
      </border>
    </dxf>
  </rfmt>
  <rfmt sheetId="1" sqref="B151:B156" start="0" length="0">
    <dxf>
      <border>
        <left style="thin">
          <color indexed="64"/>
        </left>
      </border>
    </dxf>
  </rfmt>
  <rfmt sheetId="1" sqref="B151" start="0" length="0">
    <dxf>
      <border>
        <top style="thin">
          <color indexed="64"/>
        </top>
      </border>
    </dxf>
  </rfmt>
  <rfmt sheetId="1" sqref="B151:B156" start="0" length="0">
    <dxf>
      <border>
        <right style="thin">
          <color indexed="64"/>
        </right>
      </border>
    </dxf>
  </rfmt>
  <rfmt sheetId="1" sqref="B156" start="0" length="0">
    <dxf>
      <border>
        <bottom style="thin">
          <color indexed="64"/>
        </bottom>
      </border>
    </dxf>
  </rfmt>
  <rcc rId="486" sId="1">
    <oc r="C163" t="inlineStr">
      <is>
        <t>Didinti teikiamų socialinių paslaugų kokybę ir prieinamumą</t>
      </is>
    </oc>
    <nc r="C163" t="inlineStr">
      <is>
        <t>Uždavinys: Didinti teikiamų socialinių paslaugų kokybę ir prieinamumą</t>
      </is>
    </nc>
  </rcc>
  <rcc rId="487" sId="1">
    <oc r="C66" t="inlineStr">
      <is>
        <r>
          <t xml:space="preserve">Teikti kokybiškas socialines paslaugas </t>
        </r>
        <r>
          <rPr>
            <b/>
            <sz val="10"/>
            <color rgb="FFFF0000"/>
            <rFont val="Times New Roman"/>
            <family val="1"/>
            <charset val="186"/>
          </rPr>
          <t>(apjungiami 01.02 ir 01.03 uždaviniai)</t>
        </r>
      </is>
    </oc>
    <nc r="C66" t="inlineStr">
      <is>
        <t>Uždavinys: Teikti kokybiškas socialines paslaugas</t>
      </is>
    </nc>
  </rcc>
  <rcc rId="488" sId="1">
    <oc r="C164" t="inlineStr">
      <is>
        <r>
          <t xml:space="preserve">Kompleksinių paslaugų šeimai teikimas Panevėžio rajono savivaldybėje </t>
        </r>
        <r>
          <rPr>
            <b/>
            <sz val="10"/>
            <color rgb="FFFF0000"/>
            <rFont val="Times New Roman"/>
            <family val="1"/>
            <charset val="186"/>
          </rPr>
          <t>05010407</t>
        </r>
      </is>
    </oc>
    <nc r="C164" t="inlineStr">
      <is>
        <t xml:space="preserve">Priemonė: Kompleksinių paslaugų šeimai teikimas Panevėžio rajono savivaldybėje </t>
      </is>
    </nc>
  </rcc>
  <rcc rId="489" sId="1">
    <oc r="C171" t="inlineStr">
      <is>
        <r>
          <t>Panevėžio rajono savivaldybės vaikų dienos centrų tinklo plėtra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05010409</t>
        </r>
      </is>
    </oc>
    <nc r="C171" t="inlineStr">
      <is>
        <r>
          <t>Priemonė: Panevėžio rajono savivaldybės vaikų dienos centrų tinklo plėtra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</t>
        </r>
      </is>
    </nc>
  </rcc>
  <rcc rId="490" sId="1">
    <oc r="C177" t="inlineStr">
      <is>
        <r>
          <t xml:space="preserve">Paslaugų, skatinančių ir efektyviai palaikančių globą šeimos aplinkoje, vystymas </t>
        </r>
        <r>
          <rPr>
            <b/>
            <sz val="10"/>
            <color rgb="FFFF0000"/>
            <rFont val="Times New Roman"/>
            <family val="1"/>
            <charset val="186"/>
          </rPr>
          <t>05010411</t>
        </r>
      </is>
    </oc>
    <nc r="C177" t="inlineStr">
      <is>
        <t xml:space="preserve">Priemonė: Paslaugų, skatinančių ir efektyviai palaikančių globą šeimos aplinkoje, vystymas </t>
      </is>
    </nc>
  </rcc>
  <rcc rId="491" sId="1">
    <oc r="C184" t="inlineStr">
      <is>
        <r>
          <t xml:space="preserve">Socialinio būsto fondo plėtra Panevėžio rajono savivaldybėje (būstų įsigijimas) </t>
        </r>
        <r>
          <rPr>
            <b/>
            <sz val="10"/>
            <color rgb="FFFF0000"/>
            <rFont val="Times New Roman"/>
            <family val="1"/>
            <charset val="186"/>
          </rPr>
          <t>atkelta 05010502 priemonė</t>
        </r>
      </is>
    </oc>
    <nc r="C184" t="inlineStr">
      <is>
        <t xml:space="preserve">Priemonė: Socialinio būsto fondo plėtra Panevėžio rajono savivaldybėje (būstų įsigijimas) </t>
      </is>
    </nc>
  </rcc>
  <rcc rId="492" sId="1">
    <oc r="C189" t="inlineStr">
      <is>
        <r>
          <t xml:space="preserve">Projekto 09-003-02-02-11 (RE) „Paslaugų, reikalingų įgyvendinti institucinės globos pertvarką asmenims su intelekto ir / ar psichikos negalia, modernizavimas ir plėtra Panevėžio r.“ įgyvendinimas </t>
        </r>
        <r>
          <rPr>
            <b/>
            <sz val="10"/>
            <color rgb="FFFF0000"/>
            <rFont val="Times New Roman"/>
            <family val="1"/>
            <charset val="186"/>
          </rPr>
          <t>nauja RPP priemonė</t>
        </r>
      </is>
    </oc>
    <nc r="C189" t="inlineStr">
      <is>
        <t xml:space="preserve">Priemonė: Projekto 09-003-02-02-11 (RE) „Paslaugų, reikalingų įgyvendinti institucinės globos pertvarką asmenims su intelekto ir / ar psichikos negalia, modernizavimas ir plėtra Panevėžio r.“ įgyvendinimas </t>
      </is>
    </nc>
  </rcc>
  <rcc rId="493" sId="1">
    <oc r="C196" t="inlineStr">
      <is>
        <r>
          <t xml:space="preserve">Projekto 09-003-02-02-11 (RE) „Socialinių paslaugų įstaigų senyvo amžiaus asmenims infrastruktūros bendruomenėje plėtra Nauraduose ir Krekenavoje, Panevėžio r.“ įgyvendinimas </t>
        </r>
        <r>
          <rPr>
            <b/>
            <sz val="10"/>
            <color rgb="FFFF0000"/>
            <rFont val="Times New Roman"/>
            <family val="1"/>
            <charset val="186"/>
          </rPr>
          <t>nauja RPP priemonė</t>
        </r>
      </is>
    </oc>
    <nc r="C196" t="inlineStr">
      <is>
        <t xml:space="preserve">Priemonė: Projekto 09-003-02-02-11 (RE) „Socialinių paslaugų įstaigų senyvo amžiaus asmenims infrastruktūros bendruomenėje plėtra Nauraduose ir Krekenavoje, Panevėžio r.“ įgyvendinimas </t>
      </is>
    </nc>
  </rcc>
  <rcc rId="494" sId="1">
    <oc r="C203" t="inlineStr">
      <is>
        <r>
          <t xml:space="preserve">Projekto 09-003-02-02-11 (RE) „Panevėžio r. socialinio būsto fondo neįgaliesiems bei gausioms šeimoms plėtra“  įgyvendinimas </t>
        </r>
        <r>
          <rPr>
            <b/>
            <sz val="10"/>
            <color rgb="FFFF0000"/>
            <rFont val="Times New Roman"/>
            <family val="1"/>
            <charset val="186"/>
          </rPr>
          <t>nauja RPP priemonė</t>
        </r>
      </is>
    </oc>
    <nc r="C203" t="inlineStr">
      <is>
        <t xml:space="preserve">Priemonė: Projekto 09-003-02-02-11 (RE) „Panevėžio r. socialinio būsto fondo neįgaliesiems bei gausioms šeimoms plėtra“  įgyvendinimas </t>
      </is>
    </nc>
  </rcc>
  <rcv guid="{BB615C49-902B-4D50-9B5C-4E9722C473C2}" action="add"/>
</revisions>
</file>

<file path=xl/revisions/revisionLog1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B615C49-902B-4D50-9B5C-4E9722C473C2}" action="delete"/>
  <rcv guid="{BB615C49-902B-4D50-9B5C-4E9722C473C2}" action="add"/>
</revisions>
</file>

<file path=xl/revisions/revisionLog1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5" sId="1" odxf="1" dxf="1">
    <nc r="B218" t="inlineStr">
      <is>
        <t>Metai</t>
      </is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6" sId="1" odxf="1" dxf="1">
    <nc r="C218">
      <v>2024</v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7" sId="1" odxf="1" dxf="1">
    <nc r="D218">
      <v>2025</v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alignment vertical="bottom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rgb="FFFFFFCC"/>
        </patternFill>
      </fill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8" sId="1" odxf="1" dxf="1">
    <nc r="E218">
      <v>2026</v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alignment vertical="bottom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rgb="FFFFFFCC"/>
        </patternFill>
      </fill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9" sId="1" odxf="1" dxf="1">
    <nc r="B219" t="inlineStr">
      <is>
        <t>1. Savivaldybės biudžetas (įskaitant skolintas lėšas)</t>
      </is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rgb="FFFFFFCC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219" start="0" length="0">
    <dxf>
      <font>
        <b/>
        <sz val="9"/>
        <name val="Times New Roman"/>
        <family val="1"/>
        <scheme val="none"/>
      </font>
      <numFmt numFmtId="164" formatCode="0.0"/>
      <fill>
        <patternFill patternType="solid">
          <bgColor rgb="FFFFFFCC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219" start="0" length="0">
    <dxf>
      <font>
        <b/>
        <sz val="9"/>
        <name val="Times New Roman"/>
        <family val="1"/>
        <scheme val="none"/>
      </font>
      <numFmt numFmtId="164" formatCode="0.0"/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219" start="0" length="0">
    <dxf>
      <font>
        <b/>
        <sz val="9"/>
        <name val="Times New Roman"/>
        <family val="1"/>
        <scheme val="none"/>
      </font>
      <numFmt numFmtId="164" formatCode="0.0"/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0" sId="1" odxf="1" dxf="1">
    <nc r="B220" t="inlineStr">
      <is>
        <t>Iš jo:</t>
      </is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theme="0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220" start="0" length="0">
    <dxf>
      <font>
        <sz val="9"/>
        <name val="Times New Roman"/>
        <family val="1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220" start="0" length="0">
    <dxf>
      <font>
        <sz val="9"/>
        <name val="Times New Roman"/>
        <family val="1"/>
        <scheme val="none"/>
      </font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220" start="0" length="0">
    <dxf>
      <font>
        <sz val="9"/>
        <name val="Times New Roman"/>
        <family val="1"/>
        <scheme val="none"/>
      </font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1" sId="1" odxf="1" dxf="1">
    <nc r="B221" t="inlineStr">
      <is>
        <t xml:space="preserve">Savivaldybės biudžeto lėšos (nuosavos, be ankstesnių metų likučio) 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221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221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221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2" sId="1" odxf="1" dxf="1">
    <nc r="B222" t="inlineStr">
      <is>
        <t xml:space="preserve">Pajamų įmokos ir kitos pajamos 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222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222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222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3" sId="1" odxf="1" dxf="1">
    <nc r="B223" t="inlineStr">
      <is>
        <t xml:space="preserve">Ankstesnių metų likučiai
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223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223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223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4" sId="1" odxf="1" dxf="1">
    <nc r="B224" t="inlineStr">
      <is>
        <t>Skolintos lėšos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224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224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224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5" sId="1" odxf="1" dxf="1">
    <nc r="B225" t="inlineStr">
      <is>
        <t>Lietuvos Respublikos valstybės biudžeto dotacijos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225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225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225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6" sId="1" odxf="1" dxf="1">
    <nc r="B226" t="inlineStr">
      <is>
        <t>Europos Sąjungos ir kitos tarptautinės finansinės paramos lėšos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226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226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226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7" sId="1">
    <nc r="C221">
      <f>+D9+D14+D26+D31+D37+D43+D48+D54+D70+D76+D81+D88+D95+D99+D105+D118+D124+D141+D146+D152+D167+D180+D192+D206</f>
    </nc>
  </rcc>
  <rcc rId="508" sId="1">
    <nc r="C225">
      <f>+D38+D49+D71+D64+D59+D89+D100+D106+D112+D131+D147+D154+D168+D181</f>
    </nc>
  </rcc>
  <rcc rId="509" sId="1">
    <nc r="C226">
      <f>+D153+D169+D175+D182+D194+D201+D208</f>
    </nc>
  </rcc>
  <rcc rId="510" sId="1">
    <nc r="C219">
      <f>+C221+C222+C223+C224+C225+C226</f>
    </nc>
  </rcc>
  <rfmt sheetId="1" sqref="F219" start="0" length="0">
    <dxf>
      <numFmt numFmtId="164" formatCode="0.0"/>
    </dxf>
  </rfmt>
  <rcc rId="511" sId="1">
    <nc r="C222">
      <f>+D83+D90+D155+D113</f>
    </nc>
  </rcc>
  <rcc rId="512" sId="1">
    <nc r="C223">
      <f>+D39+D84+D91+D101+D156+D137</f>
    </nc>
  </rcc>
  <rcc rId="513" sId="1">
    <nc r="D219">
      <f>+D221+D222+D223+D224+D225+D226</f>
    </nc>
  </rcc>
  <rcc rId="514" sId="1">
    <nc r="D222">
      <f>+E83+E90+E155+E113</f>
    </nc>
  </rcc>
  <rcc rId="515" sId="1">
    <nc r="D223">
      <f>+E39+E84+E91+E101+E156+E137</f>
    </nc>
  </rcc>
  <rcc rId="516" sId="1">
    <nc r="D225">
      <f>+E38+E49+E71+E64+E59+E89+E100+E106+E112+E131+E147+E154+E168+E181</f>
    </nc>
  </rcc>
  <rcc rId="517" sId="1">
    <nc r="D226">
      <f>+E153+E169+E175+E182+E194+E201+E208</f>
    </nc>
  </rcc>
  <rcc rId="518" sId="1">
    <nc r="D221">
      <f>+E9+E14+E26+E31+E37+E43+E48+E54+E70+E76+E81+E88+E95+E99+E105+E118+E124+E141+E146+E152+E167+E180+E192+E206+E199</f>
    </nc>
  </rcc>
  <rcc rId="519" sId="1">
    <nc r="E219">
      <f>+E221+E222+E223+E224+E225+E226</f>
    </nc>
  </rcc>
  <rcc rId="520" sId="1">
    <nc r="E221">
      <f>+F9+F14+F26+F31+F37+F43+F48+F54+F70+F76+F81+F88+F95+F99+F105+F118+F124+F141+F146+F152+F167+F180+F192+F206+F199</f>
    </nc>
  </rcc>
  <rcc rId="521" sId="1">
    <nc r="E222">
      <f>+F83+F90+F155+F113</f>
    </nc>
  </rcc>
  <rcc rId="522" sId="1">
    <nc r="E223">
      <f>+F39+F84+F91+F101+F156+F137</f>
    </nc>
  </rcc>
  <rcc rId="523" sId="1">
    <nc r="E225">
      <f>+F38+F49+F71+F64+F59+F89+F100+F106+F112+F131+F147+F154+F168+F181</f>
    </nc>
  </rcc>
  <rcc rId="524" sId="1">
    <nc r="E226">
      <f>+F153+F169+F175+F182+F194+F201+F208</f>
    </nc>
  </rcc>
</revisions>
</file>

<file path=xl/revisions/revisionLog1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E0384B9-5A43-4E3F-8C4C-297E97F78527}" action="delete"/>
  <rcv guid="{8E0384B9-5A43-4E3F-8C4C-297E97F78527}" action="add"/>
</revisions>
</file>

<file path=xl/revisions/revisionLog1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E0384B9-5A43-4E3F-8C4C-297E97F78527}" action="delete"/>
  <rcv guid="{8E0384B9-5A43-4E3F-8C4C-297E97F78527}" action="add"/>
</revisions>
</file>

<file path=xl/revisions/revisionLog1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5" sId="1">
    <oc r="B5" t="inlineStr">
      <is>
        <t>005-01-01 (T*</t>
      </is>
    </oc>
    <nc r="B5" t="inlineStr">
      <is>
        <t>005-01-01 (T)*</t>
      </is>
    </nc>
  </rcc>
  <rcv guid="{8E0384B9-5A43-4E3F-8C4C-297E97F78527}" action="delete"/>
  <rcv guid="{8E0384B9-5A43-4E3F-8C4C-297E97F78527}" action="add"/>
</revisions>
</file>

<file path=xl/revisions/revisionLog1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26" sId="1" ref="H1:H1048576" action="deleteCol">
    <rfmt sheetId="1" xfDxf="1" sqref="H1:H1048576" start="0" length="0">
      <dxf>
        <font>
          <sz val="10"/>
          <name val="Times New Roman"/>
          <family val="1"/>
          <scheme val="none"/>
        </font>
      </dxf>
    </rfmt>
    <rfmt sheetId="1" sqref="H16" start="0" length="0">
      <dxf>
        <numFmt numFmtId="164" formatCode="0.0"/>
      </dxf>
    </rfmt>
    <rfmt sheetId="1" sqref="H18" start="0" length="0">
      <dxf>
        <font>
          <sz val="10"/>
          <color rgb="FFFF0000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left" vertical="top" wrapText="1"/>
        <border outline="0">
          <left style="thin">
            <color indexed="64"/>
          </left>
        </border>
      </dxf>
    </rfmt>
    <rfmt sheetId="1" sqref="H19" start="0" length="0">
      <dxf>
        <font>
          <sz val="10"/>
          <color rgb="FFFF0000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left" vertical="top" wrapText="1"/>
        <border outline="0">
          <left style="thin">
            <color indexed="64"/>
          </left>
        </border>
      </dxf>
    </rfmt>
    <rfmt sheetId="1" sqref="H20" start="0" length="0">
      <dxf>
        <font>
          <sz val="10"/>
          <color rgb="FFFF0000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left" vertical="top" wrapText="1"/>
        <border outline="0">
          <left style="thin">
            <color indexed="64"/>
          </left>
        </border>
      </dxf>
    </rfmt>
    <rfmt sheetId="1" sqref="H21" start="0" length="0">
      <dxf>
        <font>
          <sz val="10"/>
          <color rgb="FFFF0000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left" vertical="top" wrapText="1"/>
        <border outline="0">
          <left style="thin">
            <color indexed="64"/>
          </left>
        </border>
      </dxf>
    </rfmt>
    <rfmt sheetId="1" sqref="H73" start="0" length="0">
      <dxf>
        <font>
          <sz val="10"/>
          <color rgb="FFFF000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</dxf>
    </rfmt>
    <rfmt sheetId="1" sqref="H74" start="0" length="0">
      <dxf>
        <font>
          <sz val="10"/>
          <color rgb="FFFF0000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vertical="top"/>
        <border outline="0">
          <left style="thin">
            <color indexed="64"/>
          </left>
        </border>
      </dxf>
    </rfmt>
    <rfmt sheetId="1" sqref="H89" start="0" length="0">
      <dxf>
        <fill>
          <patternFill patternType="solid">
            <bgColor theme="0"/>
          </patternFill>
        </fill>
      </dxf>
    </rfmt>
    <rfmt sheetId="1" sqref="H164" start="0" length="0">
      <dxf>
        <numFmt numFmtId="164" formatCode="0.0"/>
      </dxf>
    </rfmt>
    <rfmt sheetId="1" sqref="H165" start="0" length="0">
      <dxf>
        <numFmt numFmtId="164" formatCode="0.0"/>
      </dxf>
    </rfmt>
    <rfmt sheetId="1" sqref="H166" start="0" length="0">
      <dxf>
        <numFmt numFmtId="164" formatCode="0.0"/>
      </dxf>
    </rfmt>
    <rfmt sheetId="1" sqref="H167" start="0" length="0">
      <dxf>
        <numFmt numFmtId="164" formatCode="0.0"/>
      </dxf>
    </rfmt>
    <rfmt sheetId="1" sqref="H168" start="0" length="0">
      <dxf>
        <numFmt numFmtId="164" formatCode="0.0"/>
      </dxf>
    </rfmt>
    <rfmt sheetId="1" sqref="H169" start="0" length="0">
      <dxf>
        <numFmt numFmtId="164" formatCode="0.0"/>
      </dxf>
    </rfmt>
    <rfmt sheetId="1" sqref="H170" start="0" length="0">
      <dxf>
        <numFmt numFmtId="164" formatCode="0.0"/>
      </dxf>
    </rfmt>
    <rfmt sheetId="1" sqref="H171" start="0" length="0">
      <dxf>
        <numFmt numFmtId="164" formatCode="0.0"/>
      </dxf>
    </rfmt>
    <rfmt sheetId="1" sqref="H172" start="0" length="0">
      <dxf>
        <numFmt numFmtId="164" formatCode="0.0"/>
      </dxf>
    </rfmt>
    <rfmt sheetId="1" sqref="H173" start="0" length="0">
      <dxf>
        <numFmt numFmtId="164" formatCode="0.0"/>
      </dxf>
    </rfmt>
    <rfmt sheetId="1" sqref="H174" start="0" length="0">
      <dxf>
        <numFmt numFmtId="164" formatCode="0.0"/>
      </dxf>
    </rfmt>
    <rfmt sheetId="1" sqref="H175" start="0" length="0">
      <dxf>
        <numFmt numFmtId="164" formatCode="0.0"/>
      </dxf>
    </rfmt>
    <rfmt sheetId="1" sqref="H176" start="0" length="0">
      <dxf>
        <numFmt numFmtId="164" formatCode="0.0"/>
      </dxf>
    </rfmt>
    <rfmt sheetId="1" sqref="H177" start="0" length="0">
      <dxf>
        <numFmt numFmtId="164" formatCode="0.0"/>
        <fill>
          <patternFill patternType="solid">
            <bgColor theme="0"/>
          </patternFill>
        </fill>
      </dxf>
    </rfmt>
    <rfmt sheetId="1" sqref="H178" start="0" length="0">
      <dxf>
        <numFmt numFmtId="164" formatCode="0.0"/>
      </dxf>
    </rfmt>
    <rfmt sheetId="1" sqref="H179" start="0" length="0">
      <dxf>
        <numFmt numFmtId="164" formatCode="0.0"/>
      </dxf>
    </rfmt>
    <rfmt sheetId="1" sqref="H180" start="0" length="0">
      <dxf>
        <numFmt numFmtId="164" formatCode="0.0"/>
      </dxf>
    </rfmt>
    <rfmt sheetId="1" sqref="H181" start="0" length="0">
      <dxf>
        <numFmt numFmtId="164" formatCode="0.0"/>
      </dxf>
    </rfmt>
    <rfmt sheetId="1" sqref="H182" start="0" length="0">
      <dxf>
        <numFmt numFmtId="164" formatCode="0.0"/>
      </dxf>
    </rfmt>
    <rfmt sheetId="1" sqref="H183" start="0" length="0">
      <dxf>
        <numFmt numFmtId="164" formatCode="0.0"/>
      </dxf>
    </rfmt>
    <rfmt sheetId="1" sqref="H184" start="0" length="0">
      <dxf>
        <numFmt numFmtId="164" formatCode="0.0"/>
      </dxf>
    </rfmt>
    <rfmt sheetId="1" sqref="H185" start="0" length="0">
      <dxf>
        <font>
          <sz val="10"/>
          <color rgb="FFFF0000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left" vertical="top" wrapText="1"/>
        <border outline="0">
          <left style="thin">
            <color indexed="64"/>
          </left>
        </border>
      </dxf>
    </rfmt>
    <rfmt sheetId="1" sqref="H186" start="0" length="0">
      <dxf>
        <font>
          <sz val="10"/>
          <color rgb="FFFF0000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left" vertical="top" wrapText="1"/>
        <border outline="0">
          <left style="thin">
            <color indexed="64"/>
          </left>
        </border>
      </dxf>
    </rfmt>
    <rfmt sheetId="1" sqref="H187" start="0" length="0">
      <dxf>
        <font>
          <sz val="10"/>
          <color rgb="FFFF0000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left" vertical="top" wrapText="1"/>
        <border outline="0">
          <left style="thin">
            <color indexed="64"/>
          </left>
        </border>
      </dxf>
    </rfmt>
    <rfmt sheetId="1" sqref="H188" start="0" length="0">
      <dxf>
        <font>
          <sz val="10"/>
          <color rgb="FFFF0000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left" vertical="top" wrapText="1"/>
        <border outline="0">
          <left style="thin">
            <color indexed="64"/>
          </left>
        </border>
      </dxf>
    </rfmt>
    <rfmt sheetId="1" sqref="H189" start="0" length="0">
      <dxf>
        <numFmt numFmtId="164" formatCode="0.0"/>
      </dxf>
    </rfmt>
    <rfmt sheetId="1" sqref="H190" start="0" length="0">
      <dxf>
        <numFmt numFmtId="164" formatCode="0.0"/>
      </dxf>
    </rfmt>
    <rfmt sheetId="1" sqref="H191" start="0" length="0">
      <dxf>
        <numFmt numFmtId="164" formatCode="0.0"/>
      </dxf>
    </rfmt>
    <rfmt sheetId="1" sqref="H192" start="0" length="0">
      <dxf>
        <numFmt numFmtId="164" formatCode="0.0"/>
      </dxf>
    </rfmt>
    <rfmt sheetId="1" sqref="H193" start="0" length="0">
      <dxf>
        <numFmt numFmtId="164" formatCode="0.0"/>
      </dxf>
    </rfmt>
    <rfmt sheetId="1" sqref="H194" start="0" length="0">
      <dxf>
        <numFmt numFmtId="164" formatCode="0.0"/>
      </dxf>
    </rfmt>
    <rfmt sheetId="1" sqref="H195" start="0" length="0">
      <dxf>
        <numFmt numFmtId="164" formatCode="0.0"/>
      </dxf>
    </rfmt>
    <rfmt sheetId="1" sqref="H196" start="0" length="0">
      <dxf>
        <numFmt numFmtId="164" formatCode="0.0"/>
        <fill>
          <patternFill patternType="solid">
            <bgColor theme="0"/>
          </patternFill>
        </fill>
      </dxf>
    </rfmt>
    <rfmt sheetId="1" sqref="H197" start="0" length="0">
      <dxf>
        <numFmt numFmtId="164" formatCode="0.0"/>
      </dxf>
    </rfmt>
    <rfmt sheetId="1" sqref="H198" start="0" length="0">
      <dxf>
        <numFmt numFmtId="164" formatCode="0.0"/>
      </dxf>
    </rfmt>
    <rfmt sheetId="1" sqref="H199" start="0" length="0">
      <dxf>
        <numFmt numFmtId="164" formatCode="0.0"/>
      </dxf>
    </rfmt>
    <rfmt sheetId="1" sqref="H200" start="0" length="0">
      <dxf>
        <numFmt numFmtId="164" formatCode="0.0"/>
      </dxf>
    </rfmt>
    <rfmt sheetId="1" sqref="H201" start="0" length="0">
      <dxf>
        <numFmt numFmtId="164" formatCode="0.0"/>
      </dxf>
    </rfmt>
    <rfmt sheetId="1" sqref="H202" start="0" length="0">
      <dxf>
        <numFmt numFmtId="164" formatCode="0.0"/>
      </dxf>
    </rfmt>
    <rfmt sheetId="1" sqref="H203" start="0" length="0">
      <dxf>
        <numFmt numFmtId="164" formatCode="0.0"/>
      </dxf>
    </rfmt>
    <rfmt sheetId="1" sqref="H204" start="0" length="0">
      <dxf>
        <numFmt numFmtId="164" formatCode="0.0"/>
      </dxf>
    </rfmt>
    <rfmt sheetId="1" sqref="H205" start="0" length="0">
      <dxf>
        <numFmt numFmtId="164" formatCode="0.0"/>
      </dxf>
    </rfmt>
    <rfmt sheetId="1" sqref="H206" start="0" length="0">
      <dxf>
        <numFmt numFmtId="164" formatCode="0.0"/>
      </dxf>
    </rfmt>
    <rfmt sheetId="1" sqref="H207" start="0" length="0">
      <dxf>
        <numFmt numFmtId="164" formatCode="0.0"/>
      </dxf>
    </rfmt>
    <rfmt sheetId="1" sqref="H208" start="0" length="0">
      <dxf>
        <numFmt numFmtId="164" formatCode="0.0"/>
      </dxf>
    </rfmt>
    <rfmt sheetId="1" sqref="H209" start="0" length="0">
      <dxf>
        <numFmt numFmtId="164" formatCode="0.0"/>
      </dxf>
    </rfmt>
    <rfmt sheetId="1" sqref="H213" start="0" length="0">
      <dxf>
        <font>
          <sz val="10"/>
          <color auto="1"/>
          <name val="Times New Roman"/>
          <family val="1"/>
          <scheme val="none"/>
        </font>
        <alignment vertical="top" wrapText="1"/>
      </dxf>
    </rfmt>
    <rfmt sheetId="1" sqref="H214" start="0" length="0">
      <dxf>
        <font>
          <sz val="10"/>
          <color auto="1"/>
          <name val="Times New Roman"/>
          <family val="1"/>
          <scheme val="none"/>
        </font>
        <alignment vertical="top" wrapText="1"/>
      </dxf>
    </rfmt>
  </rrc>
  <rcv guid="{8E0384B9-5A43-4E3F-8C4C-297E97F78527}" action="delete"/>
  <rcv guid="{8E0384B9-5A43-4E3F-8C4C-297E97F78527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" sId="1">
    <nc r="I148" t="inlineStr">
      <is>
        <t>2.3.2.1</t>
      </is>
    </nc>
  </rcc>
  <rcc rId="68" sId="1">
    <nc r="I153" t="inlineStr">
      <is>
        <t>2.3.1.1</t>
      </is>
    </nc>
  </rcc>
  <rcv guid="{EBADBC20-E915-4BE5-896E-C9C171CFC27A}" action="delete"/>
  <rcv guid="{EBADBC20-E915-4BE5-896E-C9C171CFC27A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9" sId="1">
    <nc r="I160" t="inlineStr">
      <is>
        <t>2.3.2.1</t>
      </is>
    </nc>
  </rcc>
  <rcc rId="70" sId="1">
    <nc r="I167" t="inlineStr">
      <is>
        <t>2.3.2.1</t>
      </is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" sId="1">
    <nc r="I173" t="inlineStr">
      <is>
        <t>2.3.1.3</t>
      </is>
    </nc>
  </rcc>
  <rcc rId="72" sId="1">
    <nc r="I180" t="inlineStr">
      <is>
        <t>2.3.1.2</t>
      </is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3" sId="1">
    <oc r="C185" t="inlineStr">
      <is>
        <r>
          <t xml:space="preserve">Projekto 09-003-02-02-11 (RE) “Paslaugų, reikalingų įgyvendinti institucinės globos pertvarką asmenims su intelekto ir / ar psichikos negalia, modernizavimas ir plėtra Panevėžio r." įgyvendinimas </t>
        </r>
        <r>
          <rPr>
            <b/>
            <sz val="10"/>
            <color rgb="FFFF0000"/>
            <rFont val="Times New Roman"/>
            <family val="1"/>
            <charset val="186"/>
          </rPr>
          <t>nauja RPP priemonė</t>
        </r>
      </is>
    </oc>
    <nc r="C185" t="inlineStr">
      <is>
        <r>
          <t xml:space="preserve">Projekto 09-003-02-02-11 (RE) „Paslaugų, reikalingų įgyvendinti institucinės globos pertvarką asmenims su intelekto ir / ar psichikos negalia, modernizavimas ir plėtra Panevėžio r.“ įgyvendinimas </t>
        </r>
        <r>
          <rPr>
            <b/>
            <sz val="10"/>
            <color rgb="FFFF0000"/>
            <rFont val="Times New Roman"/>
            <family val="1"/>
            <charset val="186"/>
          </rPr>
          <t>nauja RPP priemonė</t>
        </r>
      </is>
    </nc>
  </rcc>
  <rcv guid="{EBADBC20-E915-4BE5-896E-C9C171CFC27A}" action="delete"/>
  <rcv guid="{EBADBC20-E915-4BE5-896E-C9C171CFC27A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" sId="1">
    <nc r="I185" t="inlineStr">
      <is>
        <t>2.3.1.2</t>
      </is>
    </nc>
  </rcc>
  <rcc rId="75" sId="1">
    <nc r="I192" t="inlineStr">
      <is>
        <t>2.3.1.2</t>
      </is>
    </nc>
  </rcc>
  <rcc rId="76" sId="1">
    <nc r="I199" t="inlineStr">
      <is>
        <t>2.3.1.2</t>
      </is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77" sId="1" ref="A159:XFD159" action="insertRow"/>
  <rrc rId="78" sId="1" ref="A159:XFD159" action="insertRow"/>
  <rrc rId="79" sId="1" ref="A159:XFD159" action="insertRow"/>
  <rrc rId="80" sId="1" ref="A159:XFD159" action="insertRow"/>
  <rrc rId="81" sId="1" ref="A159:XFD159" action="deleteRow">
    <rfmt sheetId="1" xfDxf="1" sqref="A159:XFD159" start="0" length="0">
      <dxf>
        <font>
          <sz val="10"/>
          <name val="Times New Roman"/>
          <scheme val="none"/>
        </font>
      </dxf>
    </rfmt>
    <rfmt sheetId="1" sqref="B159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C159" start="0" length="0">
      <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9" start="0" length="0">
      <dxf>
        <font>
          <b/>
          <sz val="10"/>
          <color auto="1"/>
          <name val="Times New Roman"/>
          <scheme val="none"/>
        </font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59" start="0" length="0">
      <dxf>
        <font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59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59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59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59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" sId="1" ref="A159:XFD159" action="insertRow"/>
  <rrc rId="83" sId="1" ref="A159:XFD159" action="insertRow"/>
  <rrc rId="84" sId="1" ref="A162:XFD162" action="insertRow"/>
  <rfmt sheetId="1" sqref="B159" start="0" length="0">
    <dxf>
      <font>
        <b/>
        <sz val="10"/>
        <color auto="1"/>
        <name val="Times New Roman"/>
        <scheme val="none"/>
      </font>
      <fill>
        <patternFill>
          <bgColor rgb="FFFFFFCC"/>
        </patternFill>
      </fill>
      <alignment horizontal="justify" vertical="top" readingOrder="0"/>
      <border outline="0">
        <top style="thin">
          <color indexed="64"/>
        </top>
      </border>
    </dxf>
  </rfmt>
  <rfmt sheetId="1" sqref="C159" start="0" length="0">
    <dxf>
      <fill>
        <patternFill>
          <bgColor rgb="FFFFFFCC"/>
        </patternFill>
      </fill>
      <border outline="0">
        <left style="thin">
          <color indexed="64"/>
        </left>
      </border>
    </dxf>
  </rfmt>
  <rcc rId="85" sId="1" odxf="1" dxf="1">
    <nc r="D159" t="inlineStr">
      <is>
        <t>Finansų sk.</t>
      </is>
    </nc>
    <odxf>
      <font>
        <b/>
        <sz val="10"/>
        <color auto="1"/>
        <name val="Times New Roman"/>
        <scheme val="none"/>
      </font>
      <fill>
        <patternFill patternType="none">
          <bgColor indexed="65"/>
        </patternFill>
      </fill>
      <alignment vertical="top" readingOrder="0"/>
    </odxf>
    <ndxf>
      <font>
        <b val="0"/>
        <sz val="10"/>
        <color auto="1"/>
        <name val="Times New Roman"/>
        <scheme val="none"/>
      </font>
      <fill>
        <patternFill patternType="solid">
          <bgColor rgb="FFFFFFCC"/>
        </patternFill>
      </fill>
      <alignment vertical="center" readingOrder="0"/>
    </ndxf>
  </rcc>
  <rfmt sheetId="1" sqref="E159" start="0" length="0">
    <dxf>
      <font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</border>
    </dxf>
  </rfmt>
  <rfmt sheetId="1" sqref="F159" start="0" length="0">
    <dxf>
      <font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</border>
    </dxf>
  </rfmt>
  <rfmt sheetId="1" sqref="G159" start="0" length="0">
    <dxf>
      <font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</border>
    </dxf>
  </rfmt>
  <rfmt sheetId="1" sqref="H159" start="0" length="0">
    <dxf>
      <font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</border>
    </dxf>
  </rfmt>
  <rcc rId="86" sId="1" odxf="1" dxf="1">
    <nc r="I159" t="inlineStr">
      <is>
        <t>2.3.1.1</t>
      </is>
    </nc>
    <odxf>
      <font>
        <sz val="10"/>
        <color auto="1"/>
        <name val="Times New Roman"/>
        <scheme val="none"/>
      </font>
      <fill>
        <patternFill patternType="none">
          <bgColor indexed="65"/>
        </patternFill>
      </fill>
    </odxf>
    <ndxf>
      <font>
        <sz val="10"/>
        <color auto="1"/>
        <name val="Times New Roman"/>
        <scheme val="none"/>
      </font>
      <fill>
        <patternFill patternType="solid">
          <bgColor rgb="FFFFFFCC"/>
        </patternFill>
      </fill>
    </ndxf>
  </rcc>
  <rfmt sheetId="1" sqref="B160" start="0" length="0">
    <dxf>
      <fill>
        <patternFill>
          <bgColor theme="8" tint="0.79998168889431442"/>
        </patternFill>
      </fill>
      <alignment horizontal="justify" readingOrder="0"/>
      <border outline="0">
        <top style="thin">
          <color indexed="64"/>
        </top>
      </border>
    </dxf>
  </rfmt>
  <rcc rId="87" sId="1" odxf="1" dxf="1">
    <nc r="C160" t="inlineStr">
      <is>
        <t>1.Savivaldybės biudžetas (įskaitant skolintas lėšas)</t>
      </is>
    </nc>
    <odxf>
      <fill>
        <patternFill>
          <bgColor theme="0"/>
        </patternFill>
      </fill>
      <border outline="0">
        <left/>
        <right style="thin">
          <color indexed="64"/>
        </right>
      </border>
    </odxf>
    <ndxf>
      <fill>
        <patternFill>
          <bgColor theme="8" tint="0.79998168889431442"/>
        </patternFill>
      </fill>
      <border outline="0">
        <left style="thin">
          <color indexed="64"/>
        </left>
        <right/>
      </border>
    </ndxf>
  </rcc>
  <rfmt sheetId="1" sqref="D160" start="0" length="0">
    <dxf>
      <font>
        <b val="0"/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</dxf>
  </rfmt>
  <rcc rId="88" sId="1" odxf="1" dxf="1">
    <nc r="E160">
      <f>+E162+E163+E164</f>
    </nc>
    <odxf>
      <font>
        <b val="0"/>
        <sz val="10"/>
        <color auto="1"/>
        <name val="Times New Roman"/>
        <scheme val="none"/>
      </font>
      <fill>
        <patternFill patternType="none">
          <bgColor indexed="65"/>
        </patternFill>
      </fill>
    </odxf>
    <ndxf>
      <font>
        <b/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</ndxf>
  </rcc>
  <rfmt sheetId="1" sqref="F160" start="0" length="0">
    <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</dxf>
  </rfmt>
  <rfmt sheetId="1" sqref="G160" start="0" length="0">
    <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</dxf>
  </rfmt>
  <rfmt sheetId="1" sqref="H160" start="0" length="0">
    <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</dxf>
  </rfmt>
  <rfmt sheetId="1" sqref="I160" start="0" length="0">
    <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</dxf>
  </rfmt>
  <rfmt sheetId="1" sqref="B161" start="0" length="0">
    <dxf>
      <border outline="0">
        <top style="thin">
          <color indexed="64"/>
        </top>
        <bottom/>
      </border>
    </dxf>
  </rfmt>
  <rcc rId="89" sId="1" odxf="1" dxf="1">
    <nc r="C161" t="inlineStr">
      <is>
        <t>Iš jo:</t>
      </is>
    </nc>
    <odxf>
      <border outline="0">
        <top style="thin">
          <color indexed="64"/>
        </top>
      </border>
    </odxf>
    <ndxf>
      <border outline="0">
        <top/>
      </border>
    </ndxf>
  </rcc>
  <rfmt sheetId="1" sqref="E161" start="0" length="0">
    <dxf>
      <font>
        <b/>
        <sz val="10"/>
        <color auto="1"/>
        <name val="Times New Roman"/>
        <scheme val="none"/>
      </font>
      <fill>
        <patternFill patternType="solid">
          <bgColor theme="0"/>
        </patternFill>
      </fill>
    </dxf>
  </rfmt>
  <rfmt sheetId="1" sqref="F161" start="0" length="0">
    <dxf>
      <fill>
        <patternFill patternType="solid">
          <bgColor theme="0"/>
        </patternFill>
      </fill>
      <border outline="0">
        <left style="thin">
          <color indexed="64"/>
        </left>
      </border>
    </dxf>
  </rfmt>
  <rfmt sheetId="1" sqref="G161" start="0" length="0">
    <dxf>
      <fill>
        <patternFill patternType="solid">
          <bgColor theme="0"/>
        </patternFill>
      </fill>
      <border outline="0">
        <left style="thin">
          <color indexed="64"/>
        </left>
      </border>
    </dxf>
  </rfmt>
  <rfmt sheetId="1" sqref="H161" start="0" length="0">
    <dxf>
      <fill>
        <patternFill patternType="solid">
          <bgColor theme="0"/>
        </patternFill>
      </fill>
      <border outline="0">
        <left style="thin">
          <color indexed="64"/>
        </left>
      </border>
    </dxf>
  </rfmt>
  <rfmt sheetId="1" sqref="I161" start="0" length="0">
    <dxf>
      <fill>
        <patternFill patternType="solid">
          <bgColor theme="0"/>
        </patternFill>
      </fill>
    </dxf>
  </rfmt>
  <rfmt sheetId="1" sqref="B162" start="0" length="0">
    <dxf>
      <border outline="0">
        <bottom/>
      </border>
    </dxf>
  </rfmt>
  <rcc rId="90" sId="1">
    <nc r="C162" t="inlineStr">
      <is>
        <t xml:space="preserve">Savivaldybės biudžeto lėšos (nuosavos, be ankstesnių metų likučio) </t>
      </is>
    </nc>
  </rcc>
  <rcc rId="91" sId="1" numFmtId="4">
    <nc r="E162">
      <v>175.8</v>
    </nc>
  </rcc>
  <rcc rId="92" sId="1">
    <nc r="C163" t="inlineStr">
      <is>
        <t>Pajamų įmokos ir kitos pajamos</t>
      </is>
    </nc>
  </rcc>
  <rcc rId="93" sId="1" numFmtId="4">
    <nc r="E163">
      <v>12.2</v>
    </nc>
  </rcc>
  <rcc rId="94" sId="1">
    <nc r="C164" t="inlineStr">
      <is>
        <t xml:space="preserve">Ankstesnių metų likučiai
</t>
      </is>
    </nc>
  </rcc>
  <rcc rId="95" sId="1">
    <nc r="E164">
      <f>2.7+0.1</f>
    </nc>
  </rcc>
  <rcc rId="96" sId="1">
    <nc r="B159" t="inlineStr">
      <is>
        <t>005-01-02-16 (TVP)</t>
      </is>
    </nc>
  </rcc>
  <rcc rId="97" sId="1">
    <nc r="C159" t="inlineStr">
      <is>
        <r>
          <t xml:space="preserve">Smilgių vaikų dienos centro veiklos organizavimas </t>
        </r>
        <r>
          <rPr>
            <b/>
            <sz val="10"/>
            <color rgb="FFFF0000"/>
            <rFont val="Times New Roman"/>
            <family val="1"/>
            <charset val="186"/>
          </rPr>
          <t>(nauja)</t>
        </r>
      </is>
    </nc>
  </rcc>
  <rcv guid="{EBADBC20-E915-4BE5-896E-C9C171CFC27A}" action="delete"/>
  <rcv guid="{EBADBC20-E915-4BE5-896E-C9C171CFC27A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8" sId="1">
    <oc r="I159" t="inlineStr">
      <is>
        <t>2.3.1.1</t>
      </is>
    </oc>
    <nc r="I159" t="inlineStr">
      <is>
        <t>2.3.1.1; 2.3.2.1</t>
      </is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9" sId="1">
    <oc r="I159" t="inlineStr">
      <is>
        <t>2.3.1.1; 2.3.2.1</t>
      </is>
    </oc>
    <nc r="I159" t="inlineStr">
      <is>
        <t>2.3.1.1</t>
      </is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" sId="1" numFmtId="4">
    <nc r="F142">
      <v>1150</v>
    </nc>
  </rcc>
  <rcc rId="101" sId="1">
    <nc r="F139">
      <f>SUM(F141:F142)</f>
    </nc>
  </rcc>
  <rcc rId="102" sId="1">
    <nc r="G139">
      <f>SUM(G141:G142)</f>
    </nc>
  </rcc>
  <rcc rId="103" sId="1">
    <nc r="H139">
      <f>SUM(H141:H142)</f>
    </nc>
  </rcc>
  <rcv guid="{EBADBC20-E915-4BE5-896E-C9C171CFC27A}" action="delete"/>
  <rcv guid="{EBADBC20-E915-4BE5-896E-C9C171CFC27A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" sId="1">
    <oc r="C199" t="inlineStr">
      <is>
        <r>
          <t xml:space="preserve">Priemonė: Projekto 09-003-02-02-11 (RE) „Panevėžio r. socialinio būsto fondo neįgaliesiems bei gausioms šeimoms plėtra“  įgyvendinimas </t>
        </r>
        <r>
          <rPr>
            <b/>
            <sz val="10"/>
            <color rgb="FFFF0000"/>
            <rFont val="Times New Roman"/>
            <family val="1"/>
            <charset val="186"/>
          </rPr>
          <t>nauja RPP priemonė</t>
        </r>
      </is>
    </oc>
    <nc r="C199" t="inlineStr">
      <is>
        <r>
          <t xml:space="preserve">Projekto 09-003-02-02-11 (RE) „Panevėžio r. socialinio būsto fondo neįgaliesiems bei gausioms šeimoms plėtra“  įgyvendinimas </t>
        </r>
        <r>
          <rPr>
            <b/>
            <sz val="10"/>
            <color rgb="FFFF0000"/>
            <rFont val="Times New Roman"/>
            <family val="1"/>
            <charset val="186"/>
          </rPr>
          <t>nauja RPP priemonė</t>
        </r>
      </is>
    </nc>
  </rcc>
  <rfmt sheetId="1" sqref="I6:I208">
    <dxf>
      <numFmt numFmtId="30" formatCode="@"/>
    </dxf>
  </rfmt>
  <rcc rId="42" sId="1">
    <nc r="I6" t="inlineStr">
      <is>
        <t>2.3.2.2</t>
      </is>
    </nc>
  </rcc>
  <rcc rId="43" sId="1">
    <nc r="I11" t="inlineStr">
      <is>
        <t>2.3.2.2</t>
      </is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" sId="1" numFmtId="4">
    <nc r="G142">
      <v>1192.9000000000001</v>
    </nc>
  </rcc>
  <rcc rId="105" sId="1" numFmtId="4">
    <nc r="H142">
      <v>1205.5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6" sId="1">
    <oc r="C40" t="inlineStr">
      <is>
        <r>
          <t xml:space="preserve">Priemonė: Vasaros poilsis vaikams iš socialiai remtinų šeimų </t>
        </r>
        <r>
          <rPr>
            <b/>
            <sz val="10"/>
            <color rgb="FFFF0000"/>
            <rFont val="Times New Roman"/>
            <family val="1"/>
            <charset val="186"/>
          </rPr>
          <t>05010110</t>
        </r>
      </is>
    </oc>
    <nc r="C40" t="inlineStr">
      <is>
        <r>
          <t xml:space="preserve">Vasaros poilsis vaikams iš socialiai remtinų šeimų </t>
        </r>
        <r>
          <rPr>
            <b/>
            <sz val="10"/>
            <color rgb="FFFF0000"/>
            <rFont val="Times New Roman"/>
            <family val="1"/>
            <charset val="186"/>
          </rPr>
          <t>05010110</t>
        </r>
      </is>
    </nc>
  </rcc>
  <rcc rId="107" sId="1" numFmtId="4">
    <nc r="F43">
      <v>25</v>
    </nc>
  </rcc>
  <rcc rId="108" sId="1">
    <nc r="F41">
      <f>SUM(F43:F44)</f>
    </nc>
  </rcc>
  <rcc rId="109" sId="1">
    <nc r="G41">
      <f>SUM(G43:G44)</f>
    </nc>
  </rcc>
  <rcc rId="110" sId="1">
    <nc r="H41">
      <f>SUM(H43:H44)</f>
    </nc>
  </rcc>
  <rcc rId="111" sId="1" numFmtId="4">
    <nc r="G43">
      <v>25.9</v>
    </nc>
  </rcc>
  <rcc rId="112" sId="1" numFmtId="4">
    <nc r="H43">
      <v>26.2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3" sId="1" numFmtId="4">
    <nc r="F194">
      <v>57</v>
    </nc>
  </rcc>
  <rcc rId="114" sId="1" numFmtId="4">
    <nc r="F208">
      <v>107</v>
    </nc>
  </rcc>
  <rcc rId="115" sId="1">
    <nc r="E192">
      <f>SUM(E194:E197)</f>
    </nc>
  </rcc>
  <rcc rId="116" sId="1">
    <nc r="F192">
      <f>SUM(F194:F197)</f>
    </nc>
  </rcc>
  <rcc rId="117" sId="1">
    <nc r="G192">
      <f>SUM(G194:G197)</f>
    </nc>
  </rcc>
  <rcc rId="118" sId="1">
    <nc r="H192">
      <f>SUM(H194:H197)</f>
    </nc>
  </rcc>
  <rcc rId="119" sId="1">
    <nc r="E206">
      <f>SUM(E208:E211)</f>
    </nc>
  </rcc>
  <rcc rId="120" sId="1">
    <nc r="F206">
      <f>SUM(F208:F211)</f>
    </nc>
  </rcc>
  <rcc rId="121" sId="1">
    <nc r="G206">
      <f>SUM(G208:G211)</f>
    </nc>
  </rcc>
  <rcc rId="122" sId="1">
    <nc r="H206">
      <f>SUM(H208:H211)</f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3" sId="1" numFmtId="4">
    <nc r="F177">
      <v>21</v>
    </nc>
  </rcc>
  <rcc rId="124" sId="1">
    <nc r="F174">
      <f>SUM(F176:F178)</f>
    </nc>
  </rcc>
  <rcc rId="125" sId="1">
    <nc r="G174">
      <f>SUM(G176:G178)</f>
    </nc>
  </rcc>
  <rcc rId="126" sId="1">
    <nc r="H174">
      <f>SUM(H176:H178)</f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7" sId="1" numFmtId="4">
    <nc r="F9">
      <v>460</v>
    </nc>
  </rcc>
  <rcc rId="128" sId="1">
    <nc r="F7">
      <f>SUM(F9:F10)</f>
    </nc>
  </rcc>
  <rcc rId="129" sId="1">
    <nc r="G7">
      <f>SUM(G9:G10)</f>
    </nc>
  </rcc>
  <rcc rId="130" sId="1">
    <nc r="H7">
      <f>SUM(H9:H10)</f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1" sId="1" numFmtId="4">
    <nc r="G9">
      <v>477.2</v>
    </nc>
  </rcc>
  <rcc rId="132" sId="1" numFmtId="4">
    <nc r="H9">
      <v>482.3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3" sId="1" numFmtId="4">
    <nc r="F14">
      <v>37</v>
    </nc>
  </rcc>
  <rcc rId="134" sId="1">
    <nc r="F12">
      <f>SUM(F14:F15)</f>
    </nc>
  </rcc>
  <rcc rId="135" sId="1">
    <nc r="G12">
      <f>SUM(G14:G15)</f>
    </nc>
  </rcc>
  <rcc rId="136" sId="1">
    <nc r="H12">
      <f>SUM(H14:H15)</f>
    </nc>
  </rcc>
  <rcc rId="137" sId="1" numFmtId="4">
    <nc r="G14">
      <v>38.4</v>
    </nc>
  </rcc>
  <rcc rId="138" sId="1" numFmtId="4">
    <nc r="H14">
      <v>38.799999999999997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" sId="1" numFmtId="4">
    <nc r="F31">
      <v>40</v>
    </nc>
  </rcc>
  <rcc rId="140" sId="1">
    <nc r="F29">
      <f>SUM(F31:F33)</f>
    </nc>
  </rcc>
  <rcc rId="141" sId="1">
    <nc r="G29">
      <f>SUM(G31:G33)</f>
    </nc>
  </rcc>
  <rcc rId="142" sId="1">
    <nc r="H29">
      <f>SUM(H31:H33)</f>
    </nc>
  </rcc>
  <rcc rId="143" sId="1" numFmtId="4">
    <nc r="G31">
      <v>41.5</v>
    </nc>
  </rcc>
  <rcc rId="144" sId="1" numFmtId="4">
    <nc r="H31">
      <v>41.9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5" sId="1" numFmtId="4">
    <nc r="F37">
      <v>3520.8</v>
    </nc>
  </rcc>
  <rcc rId="146" sId="1">
    <nc r="F35">
      <f>SUM(F37:F39)</f>
    </nc>
  </rcc>
  <rcc rId="147" sId="1">
    <nc r="G35">
      <f>SUM(G37:G39)</f>
    </nc>
  </rcc>
  <rcc rId="148" sId="1">
    <nc r="H35">
      <f>SUM(H37:H39)</f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9" sId="1" numFmtId="4">
    <nc r="G37">
      <v>3652.1</v>
    </nc>
  </rcc>
  <rcc rId="150" sId="1" numFmtId="4">
    <nc r="H37">
      <v>390.8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" sId="1">
    <oc r="C96" t="inlineStr">
      <is>
        <r>
          <t xml:space="preserve">Priemonė: Vaikų, netekusių tėvų globos, senų ir neįgalių  asmenų, asmenų neturinčių nuolatinės gyvenamosios vietos išlaikymo apskrities bei kitų savivaldybių globos įstaigose  ir pensionatuose išlaidų apmokėjimas </t>
        </r>
        <r>
          <rPr>
            <b/>
            <sz val="10"/>
            <color rgb="FFFF0000"/>
            <rFont val="Times New Roman"/>
            <family val="1"/>
            <charset val="186"/>
          </rPr>
          <t>05010306</t>
        </r>
      </is>
    </oc>
    <nc r="C96" t="inlineStr">
      <is>
        <r>
          <t>Priemonė: Dienos, trumpalaikės, ilgalaikės socialinės globos organizavimas ir apmokėjimas (</t>
        </r>
        <r>
          <rPr>
            <b/>
            <sz val="10"/>
            <color rgb="FFFF0000"/>
            <rFont val="Times New Roman"/>
            <family val="1"/>
            <charset val="186"/>
          </rPr>
          <t>Vaikų, netekusių tėvų globos, senų ir neįgalių  asmenų, asmenų neturinčių nuolatinės gyvenamosios vietos išlaikymo apskrities bei kitų savivaldybių globos įstaigose  ir pensionatuose išlaidų apmokėjimas</t>
        </r>
        <r>
          <rPr>
            <b/>
            <sz val="10"/>
            <color theme="1"/>
            <rFont val="Times New Roman"/>
            <family val="1"/>
            <charset val="186"/>
          </rPr>
          <t xml:space="preserve"> </t>
        </r>
        <r>
          <rPr>
            <b/>
            <sz val="10"/>
            <color rgb="FFFF0000"/>
            <rFont val="Times New Roman"/>
            <family val="1"/>
            <charset val="186"/>
          </rPr>
          <t>05010306)</t>
        </r>
      </is>
    </nc>
  </rcc>
  <rcc rId="5" sId="1">
    <oc r="C132" t="inlineStr">
      <is>
        <r>
          <t xml:space="preserve">Priemonė: Globos organizavimas asmenims, turintiems sunkią negalią </t>
        </r>
        <r>
          <rPr>
            <b/>
            <sz val="10"/>
            <color rgb="FFFF0000"/>
            <rFont val="Times New Roman"/>
            <family val="1"/>
            <charset val="186"/>
          </rPr>
          <t>atkelta priemonė iš 01 programos 01010214</t>
        </r>
      </is>
    </oc>
    <nc r="C132" t="inlineStr">
      <is>
        <r>
          <t xml:space="preserve">Priemonė: Globos organizavimas ir apmokėjimas asmenims, turintiems sunkią negalią </t>
        </r>
        <r>
          <rPr>
            <b/>
            <sz val="10"/>
            <color rgb="FFFF0000"/>
            <rFont val="Times New Roman"/>
            <family val="1"/>
            <charset val="186"/>
          </rPr>
          <t>atkelta priemonė iš 01 programos 01010214</t>
        </r>
      </is>
    </nc>
  </rcc>
  <rcv guid="{EBADBC20-E915-4BE5-896E-C9C171CFC27A}" action="add"/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1" sId="1" numFmtId="4">
    <nc r="F48">
      <v>30</v>
    </nc>
  </rcc>
  <rcc rId="152" sId="1" numFmtId="4">
    <nc r="F49">
      <v>4.5</v>
    </nc>
  </rcc>
  <rcc rId="153" sId="1">
    <nc r="F46">
      <f>SUM(F48:F50)</f>
    </nc>
  </rcc>
  <rcc rId="154" sId="1">
    <nc r="G46">
      <f>SUM(G48:G50)</f>
    </nc>
  </rcc>
  <rcc rId="155" sId="1">
    <nc r="H46">
      <f>SUM(H48:H50)</f>
    </nc>
  </rcc>
  <rcc rId="156" sId="1" numFmtId="4">
    <nc r="G48">
      <v>31.1</v>
    </nc>
  </rcc>
  <rcc rId="157" sId="1" numFmtId="4">
    <nc r="H48">
      <v>31.4</v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8" sId="1" numFmtId="4">
    <nc r="F54">
      <v>250</v>
    </nc>
  </rcc>
  <rcc rId="159" sId="1">
    <nc r="F52">
      <f>SUM(F54)</f>
    </nc>
  </rcc>
  <rcc rId="160" sId="1">
    <nc r="G52">
      <f>SUM(G54)</f>
    </nc>
  </rcc>
  <rcc rId="161" sId="1">
    <nc r="H52">
      <f>SUM(H54)</f>
    </nc>
  </rcc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2" sId="1" numFmtId="4">
    <nc r="G54">
      <v>259.3</v>
    </nc>
  </rcc>
  <rcc rId="163" sId="1" numFmtId="4">
    <nc r="H54">
      <v>262</v>
    </nc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4" sId="1" numFmtId="4">
    <nc r="F59">
      <v>291.7</v>
    </nc>
  </rcc>
  <rcc rId="165" sId="1" odxf="1" dxf="1">
    <oc r="C59" t="inlineStr">
      <is>
        <t xml:space="preserve">Savivaldybės biudžeto lėšos (nuosavos, be ankstesnių metų likučio) </t>
      </is>
    </oc>
    <nc r="C59" t="inlineStr">
      <is>
        <t>Lietuvos Respublikos valstybės biudžeto dotacijos</t>
      </is>
    </nc>
    <odxf>
      <border outline="0">
        <left/>
      </border>
    </odxf>
    <ndxf>
      <border outline="0">
        <left style="thin">
          <color indexed="64"/>
        </left>
      </border>
    </ndxf>
  </rcc>
  <rcc rId="166" sId="1">
    <nc r="F57">
      <f>SUM(F59:F60)</f>
    </nc>
  </rcc>
  <rcc rId="167" sId="1">
    <nc r="G57">
      <f>SUM(G59:G60)</f>
    </nc>
  </rcc>
  <rcc rId="168" sId="1">
    <nc r="H57">
      <f>SUM(H59:H60)</f>
    </nc>
  </rcc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" sId="1" numFmtId="4">
    <nc r="G59">
      <v>302.60000000000002</v>
    </nc>
  </rcc>
  <rcc rId="170" sId="1" numFmtId="4">
    <nc r="H59">
      <v>305.8</v>
    </nc>
  </rcc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" sId="1" numFmtId="4">
    <nc r="F64">
      <v>108</v>
    </nc>
  </rcc>
  <rcc rId="172" sId="1" odxf="1" dxf="1">
    <oc r="C64" t="inlineStr">
      <is>
        <t xml:space="preserve">Savivaldybės biudžeto lėšos (nuosavos, be ankstesnių metų likučio) </t>
      </is>
    </oc>
    <nc r="C64" t="inlineStr">
      <is>
        <t>Lietuvos Respublikos valstybės biudžeto dotacijos</t>
      </is>
    </nc>
    <odxf>
      <border outline="0">
        <left/>
      </border>
    </odxf>
    <ndxf>
      <border outline="0">
        <left style="thin">
          <color indexed="64"/>
        </left>
      </border>
    </ndxf>
  </rcc>
  <rcc rId="173" sId="1">
    <nc r="F62">
      <f>SUM(F64:F65)</f>
    </nc>
  </rcc>
  <rcc rId="174" sId="1">
    <nc r="G62">
      <f>SUM(G64:G65)</f>
    </nc>
  </rcc>
  <rcc rId="175" sId="1">
    <nc r="H62">
      <f>SUM(H64:H65)</f>
    </nc>
  </rcc>
  <rcc rId="176" sId="1" numFmtId="4">
    <nc r="G64">
      <v>112</v>
    </nc>
  </rcc>
  <rcc rId="177" sId="1" numFmtId="4">
    <nc r="H64">
      <v>113.2</v>
    </nc>
  </rcc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" sId="1" numFmtId="4">
    <nc r="F75">
      <v>65</v>
    </nc>
  </rcc>
  <rcc rId="179" sId="1">
    <nc r="F73">
      <f>SUM(F75:F77)</f>
    </nc>
  </rcc>
  <rcc rId="180" sId="1">
    <nc r="G73">
      <f>SUM(G75:G77)</f>
    </nc>
  </rcc>
  <rcc rId="181" sId="1">
    <nc r="H73">
      <f>SUM(H75:H77)</f>
    </nc>
  </rcc>
  <rcc rId="182" sId="1" numFmtId="4">
    <nc r="G75">
      <v>67.400000000000006</v>
    </nc>
  </rcc>
  <rcc rId="183" sId="1" numFmtId="4">
    <nc r="H75">
      <v>68.099999999999994</v>
    </nc>
  </rcc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4" sId="1" numFmtId="4">
    <nc r="F99">
      <v>1200</v>
    </nc>
  </rcc>
  <rcc rId="185" sId="1">
    <nc r="F97">
      <f>SUM(F99:F100)</f>
    </nc>
  </rcc>
  <rcc rId="186" sId="1">
    <nc r="G97">
      <f>SUM(G99:G100)</f>
    </nc>
  </rcc>
  <rcc rId="187" sId="1">
    <nc r="H97">
      <f>SUM(H99:H100)</f>
    </nc>
  </rcc>
  <rcc rId="188" sId="1" numFmtId="4">
    <nc r="G99">
      <v>1244.8</v>
    </nc>
  </rcc>
  <rcc rId="189" sId="1" numFmtId="4">
    <nc r="H99">
      <v>1258</v>
    </nc>
  </rcc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0" sId="1" numFmtId="4">
    <nc r="F111">
      <v>65.7</v>
    </nc>
  </rcc>
  <rcc rId="191" sId="1">
    <nc r="F108">
      <f>SUM(F110:F111)</f>
    </nc>
  </rcc>
  <rcc rId="192" sId="1">
    <nc r="G108">
      <f>SUM(G110:G111)</f>
    </nc>
  </rcc>
  <rcc rId="193" sId="1">
    <nc r="H108">
      <f>SUM(H110:H111)</f>
    </nc>
  </rcc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4" sId="1" numFmtId="4">
    <nc r="G111">
      <v>68.2</v>
    </nc>
  </rcc>
  <rcc rId="195" sId="1" numFmtId="4">
    <nc r="H111">
      <v>68.900000000000006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653C23C-817F-4C64-8DEC-930B3A1983A9}" action="add"/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6" sId="1" numFmtId="4">
    <nc r="F76">
      <v>85.2</v>
    </nc>
  </rcc>
  <rcc rId="197" sId="1" numFmtId="4">
    <nc r="G76">
      <v>88.4</v>
    </nc>
  </rcc>
  <rcc rId="198" sId="1" numFmtId="4">
    <nc r="H76">
      <v>89.3</v>
    </nc>
  </rcc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9" sId="1" numFmtId="4">
    <nc r="F136">
      <v>868</v>
    </nc>
  </rcc>
  <rcc rId="200" sId="1">
    <nc r="F133">
      <f>SUM(F135:F137)</f>
    </nc>
  </rcc>
  <rcc rId="201" sId="1">
    <nc r="G133">
      <f>SUM(G135:G137)</f>
    </nc>
  </rcc>
  <rcc rId="202" sId="1">
    <nc r="H133">
      <f>SUM(H135:H137)</f>
    </nc>
  </rcc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3" sId="1" numFmtId="4">
    <nc r="G136">
      <v>900.4</v>
    </nc>
  </rcc>
  <rcc rId="204" sId="1" numFmtId="4">
    <nc r="H136">
      <v>909.9</v>
    </nc>
  </rcc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5" sId="1" odxf="1" dxf="1">
    <oc r="C151" t="inlineStr">
      <is>
        <t xml:space="preserve">Savivaldybės biudžeto lėšos (nuosavos, be ankstesnių metų likučio) </t>
      </is>
    </oc>
    <nc r="C151" t="inlineStr">
      <is>
        <t>Lietuvos Respublikos valstybės biudžeto dotacijos</t>
      </is>
    </nc>
    <odxf>
      <border outline="0">
        <left/>
      </border>
    </odxf>
    <ndxf>
      <border outline="0">
        <left style="thin">
          <color indexed="64"/>
        </left>
      </border>
    </ndxf>
  </rcc>
  <rcc rId="206" sId="1" numFmtId="4">
    <nc r="F151">
      <v>90</v>
    </nc>
  </rcc>
  <rcc rId="207" sId="1">
    <nc r="F149">
      <f>SUM(F151:F152)</f>
    </nc>
  </rcc>
  <rcc rId="208" sId="1">
    <nc r="G149">
      <f>SUM(G151:G152)</f>
    </nc>
  </rcc>
  <rcc rId="209" sId="1">
    <nc r="H149">
      <f>SUM(H151:H152)</f>
    </nc>
  </rcc>
  <rcv guid="{EBADBC20-E915-4BE5-896E-C9C171CFC27A}" action="delete"/>
  <rcv guid="{EBADBC20-E915-4BE5-896E-C9C171CFC27A}" action="add"/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0" sId="1" numFmtId="4">
    <nc r="G151">
      <v>93.4</v>
    </nc>
  </rcc>
  <rcc rId="211" sId="1" numFmtId="4">
    <nc r="H151">
      <v>94.4</v>
    </nc>
  </rcc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2" sId="1" numFmtId="4">
    <oc r="F151">
      <v>90</v>
    </oc>
    <nc r="F151">
      <v>139.6</v>
    </nc>
  </rcc>
  <rcc rId="213" sId="1" numFmtId="4">
    <oc r="G151">
      <v>93.4</v>
    </oc>
    <nc r="G151">
      <v>144.80000000000001</v>
    </nc>
  </rcc>
  <rcc rId="214" sId="1" numFmtId="4">
    <oc r="H151">
      <v>94.4</v>
    </oc>
    <nc r="H151">
      <v>146.30000000000001</v>
    </nc>
  </rcc>
</revision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5" sId="1" numFmtId="4">
    <oc r="F111">
      <v>65.7</v>
    </oc>
    <nc r="F111">
      <v>67</v>
    </nc>
  </rcc>
  <rcc rId="216" sId="1" numFmtId="4">
    <oc r="G111">
      <v>68.2</v>
    </oc>
    <nc r="G111">
      <v>69.5</v>
    </nc>
  </rcc>
  <rcc rId="217" sId="1" numFmtId="4">
    <oc r="H111">
      <v>68.900000000000006</v>
    </oc>
    <nc r="H111">
      <v>70.2</v>
    </nc>
  </rcc>
</revisions>
</file>

<file path=xl/revisions/revisionLog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8" sId="1" numFmtId="4">
    <nc r="F38">
      <v>1</v>
    </nc>
  </rcc>
  <rcc rId="219" sId="1" numFmtId="4">
    <nc r="G38">
      <v>1</v>
    </nc>
  </rcc>
  <rcc rId="220" sId="1" numFmtId="4">
    <nc r="H38">
      <v>1.1000000000000001</v>
    </nc>
  </rcc>
</revisions>
</file>

<file path=xl/revisions/revisionLog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G194:H194">
    <dxf>
      <fill>
        <patternFill patternType="solid">
          <bgColor rgb="FFFF0000"/>
        </patternFill>
      </fill>
    </dxf>
  </rfmt>
  <rfmt sheetId="1" sqref="G208:H208">
    <dxf>
      <fill>
        <patternFill patternType="solid">
          <bgColor rgb="FFFF0000"/>
        </patternFill>
      </fill>
    </dxf>
  </rfmt>
  <rfmt sheetId="1" sqref="F202:H202">
    <dxf>
      <fill>
        <patternFill patternType="solid">
          <bgColor rgb="FFFF0000"/>
        </patternFill>
      </fill>
    </dxf>
  </rfmt>
  <rfmt sheetId="1" sqref="G177:H177">
    <dxf>
      <fill>
        <patternFill patternType="solid">
          <bgColor rgb="FFFF0000"/>
        </patternFill>
      </fill>
    </dxf>
  </rfmt>
</revisions>
</file>

<file path=xl/revisions/revisionLog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1" sId="1" numFmtId="4">
    <nc r="F146">
      <v>100</v>
    </nc>
  </rcc>
  <rcc rId="222" sId="1">
    <nc r="F144">
      <f>SUM(F146:F147)</f>
    </nc>
  </rcc>
  <rcc rId="223" sId="1">
    <nc r="G144">
      <f>SUM(G146:G147)</f>
    </nc>
  </rcc>
  <rcc rId="224" sId="1">
    <nc r="H144">
      <f>SUM(H146:H147)</f>
    </nc>
  </rcc>
  <rcc rId="225" sId="1" numFmtId="4">
    <nc r="G146">
      <v>103.7</v>
    </nc>
  </rcc>
  <rcc rId="226" sId="1" numFmtId="4">
    <nc r="H146">
      <v>104.8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" sId="1">
    <nc r="I16" t="inlineStr">
      <is>
        <t>2.3.2.2</t>
      </is>
    </nc>
  </rcc>
  <rcc rId="45" sId="1">
    <nc r="I23" t="inlineStr">
      <is>
        <t>2.3.1.3</t>
      </is>
    </nc>
  </rcc>
  <rcc rId="46" sId="1">
    <nc r="I28" t="inlineStr">
      <is>
        <t>2.3.1.2</t>
      </is>
    </nc>
  </rcc>
  <rcc rId="47" sId="1">
    <nc r="I34" t="inlineStr">
      <is>
        <t>2.3.2.2</t>
      </is>
    </nc>
  </rcc>
  <rcc rId="48" sId="1">
    <nc r="I40" t="inlineStr">
      <is>
        <t>2.3.2.2</t>
      </is>
    </nc>
  </rcc>
  <rcc rId="49" sId="1">
    <nc r="I45" t="inlineStr">
      <is>
        <t>2.3.2.2</t>
      </is>
    </nc>
  </rcc>
  <rcc rId="50" sId="1">
    <oc r="C51" t="inlineStr">
      <is>
        <r>
          <t>Priemonė: Pagalbos pinigų mokėjimas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atkelta 05-01-03-12 priemonė </t>
        </r>
      </is>
    </oc>
    <nc r="C51" t="inlineStr">
      <is>
        <r>
          <t>Pagalbos pinigų mokėjimas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atkelta 05-01-03-12 priemonė </t>
        </r>
      </is>
    </nc>
  </rcc>
  <rcc rId="51" sId="1">
    <nc r="I51" t="inlineStr">
      <is>
        <t>2.3.2.2</t>
      </is>
    </nc>
  </rcc>
  <rcc rId="52" sId="1">
    <nc r="I56" t="inlineStr">
      <is>
        <t>2.3.2.2</t>
      </is>
    </nc>
  </rcc>
  <rcc rId="53" sId="1">
    <nc r="I61" t="inlineStr">
      <is>
        <t>2.3.2.2</t>
      </is>
    </nc>
  </rcc>
</revisions>
</file>

<file path=xl/revisions/revisionLog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7" sId="1">
    <nc r="E133">
      <f>SUM(E135:E137)</f>
    </nc>
  </rcc>
  <rcc rId="228" sId="1" numFmtId="4">
    <nc r="F110">
      <v>50</v>
    </nc>
  </rcc>
  <rcc rId="229" sId="1" numFmtId="4">
    <nc r="G110">
      <v>51.9</v>
    </nc>
  </rcc>
  <rcc rId="230" sId="1" numFmtId="4">
    <nc r="H110">
      <v>52.5</v>
    </nc>
  </rcc>
</revisions>
</file>

<file path=xl/revisions/revisionLog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31" sId="1" ref="A151:XFD151" action="insertRow"/>
  <rcc rId="232" sId="1" odxf="1" dxf="1">
    <nc r="C151" t="inlineStr">
      <is>
        <t xml:space="preserve">Savivaldybės biudžeto lėšos (nuosavos, be ankstesnių metų likučio) </t>
      </is>
    </nc>
    <odxf>
      <border outline="0">
        <top/>
      </border>
    </odxf>
    <ndxf>
      <border outline="0">
        <top style="thin">
          <color indexed="64"/>
        </top>
      </border>
    </ndxf>
  </rcc>
  <rcc rId="233" sId="1" numFmtId="4">
    <nc r="F151">
      <v>79.400000000000006</v>
    </nc>
  </rcc>
  <rcc rId="234" sId="1">
    <nc r="E149">
      <f>SUM(E152:E153)</f>
    </nc>
  </rcc>
</revisions>
</file>

<file path=xl/revisions/revisionLog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5" sId="1">
    <oc r="F149">
      <f>SUM(F152:F153)</f>
    </oc>
    <nc r="F149">
      <f>SUM(F151:F153)</f>
    </nc>
  </rcc>
  <rcc rId="236" sId="1">
    <oc r="G149">
      <f>SUM(G152:G153)</f>
    </oc>
    <nc r="G149">
      <f>SUM(G151:G153)</f>
    </nc>
  </rcc>
  <rcc rId="237" sId="1">
    <oc r="H149">
      <f>SUM(H152:H153)</f>
    </oc>
    <nc r="H149">
      <f>SUM(H151:H153)</f>
    </nc>
  </rcc>
  <rcc rId="238" sId="1" numFmtId="4">
    <nc r="G151">
      <v>82.4</v>
    </nc>
  </rcc>
  <rcc rId="239" sId="1" numFmtId="4">
    <nc r="H151">
      <v>83.3</v>
    </nc>
  </rcc>
</revisions>
</file>

<file path=xl/revisions/revisionLog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0" sId="1" numFmtId="4">
    <nc r="F26">
      <v>379</v>
    </nc>
  </rcc>
  <rcc rId="241" sId="1">
    <nc r="F24">
      <f>SUM(F26:F27)</f>
    </nc>
  </rcc>
  <rcc rId="242" sId="1">
    <nc r="G24">
      <f>SUM(G26:G27)</f>
    </nc>
  </rcc>
  <rcc rId="243" sId="1">
    <nc r="H24">
      <f>SUM(H26:H27)</f>
    </nc>
  </rcc>
  <rcc rId="244" sId="1" numFmtId="4">
    <nc r="G26">
      <v>393.1</v>
    </nc>
  </rcc>
  <rcc rId="245" sId="1" numFmtId="4">
    <nc r="H26">
      <v>397.3</v>
    </nc>
  </rcc>
</revisions>
</file>

<file path=xl/revisions/revisionLog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6" sId="1" numFmtId="4">
    <nc r="F39">
      <v>28.9</v>
    </nc>
  </rcc>
</revisions>
</file>

<file path=xl/revisions/revisionLog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7" sId="1">
    <oc r="E213">
      <f>+E7+E12+E24+E29+E35+E46+E52+E67+E73+E79+E84+E90+E97+E102+E108+E114+E121+E127+E139+E144+E168+E175+E181+E41+E155</f>
    </oc>
    <nc r="E213">
      <f>+E7+E12+E24+E29+E35+E46+E52+E67+E73+E79+E84+E90+E97+E102+E108+E114+E121+E127+E139+E144+E168+E175+E181+E41+E155+E207+E200+E193+E188+E161+E149+E133+E62+E57+E17</f>
    </nc>
  </rcc>
  <rcc rId="248" sId="1">
    <nc r="F213">
      <f>+F7+F12+F24+F29+F35+F46+F52+F67+F73+F79+F84+F90+F97+F102+F108+F114+F121+F127+F139+F144+F168+F175+F181+F41+F155+F207+F200+F193+F188+F161+F149+F133+F62+F57+F17</f>
    </nc>
  </rcc>
  <rcc rId="249" sId="1">
    <nc r="G213">
      <f>+G7+G12+G24+G29+G35+G46+G52+G67+G73+G79+G84+G90+G97+G102+G108+G114+G121+G127+G139+G144+G168+G175+G181+G41+G155+G207+G200+G193+G188+G161+G149+G133+G62+G57+G17</f>
    </nc>
  </rcc>
  <rcc rId="250" sId="1">
    <nc r="H213">
      <f>+H7+H12+H24+H29+H35+H46+H52+H67+H73+H79+H84+H90+H97+H102+H108+H114+H121+H127+H139+H144+H168+H175+H181+H41+H155+H207+H200+H193+H188+H161+H149+H133+H62+H57+H17</f>
    </nc>
  </rcc>
  <rcc rId="251" sId="1" numFmtId="4">
    <oc r="F76">
      <v>85.2</v>
    </oc>
    <nc r="F76">
      <v>87.8</v>
    </nc>
  </rcc>
  <rcc rId="252" sId="1" numFmtId="4">
    <oc r="G76">
      <v>88.4</v>
    </oc>
    <nc r="G76">
      <v>91.1</v>
    </nc>
  </rcc>
  <rcc rId="253" sId="1" numFmtId="4">
    <oc r="H76">
      <v>89.3</v>
    </oc>
    <nc r="H76">
      <v>92.1</v>
    </nc>
  </rcc>
</revisions>
</file>

<file path=xl/revisions/revisionLog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4" sId="1" numFmtId="4">
    <oc r="F26">
      <v>379</v>
    </oc>
    <nc r="F26">
      <v>450.1</v>
    </nc>
  </rcc>
  <rcc rId="255" sId="1" numFmtId="4">
    <oc r="G26">
      <v>393.1</v>
    </oc>
    <nc r="G26">
      <v>466.9</v>
    </nc>
  </rcc>
  <rcc rId="256" sId="1" numFmtId="4">
    <oc r="H26">
      <v>397.3</v>
    </oc>
    <nc r="H26">
      <v>471.9</v>
    </nc>
  </rcc>
</revisions>
</file>

<file path=xl/revisions/revisionLog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7" sId="1" numFmtId="4">
    <nc r="F95">
      <v>103.1</v>
    </nc>
  </rcc>
  <rcc rId="258" sId="1" numFmtId="4">
    <nc r="F92">
      <v>2145.1</v>
    </nc>
  </rcc>
  <rrc rId="259" sId="1" ref="A94:XFD94" action="insertRow"/>
  <rcc rId="260" sId="1" numFmtId="4">
    <nc r="F94">
      <v>237.7</v>
    </nc>
  </rcc>
  <rcc rId="261" sId="1" numFmtId="4">
    <nc r="F93">
      <v>718.9</v>
    </nc>
  </rcc>
  <rcc rId="262" sId="1" numFmtId="4">
    <nc r="F95">
      <v>357.6</v>
    </nc>
  </rcc>
  <rcc rId="263" sId="1">
    <nc r="F90">
      <f>SUM(F92:F95)</f>
    </nc>
  </rcc>
  <rcc rId="264" sId="1">
    <nc r="G90">
      <f>SUM(G92:G95)</f>
    </nc>
  </rcc>
  <rcc rId="265" sId="1">
    <nc r="H90">
      <f>SUM(H92:H95)</f>
    </nc>
  </rcc>
</revisions>
</file>

<file path=xl/revisions/revisionLog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6" sId="1">
    <oc r="F90">
      <f>SUM(F92:F95)</f>
    </oc>
    <nc r="F90">
      <f>SUM(F92:F96)</f>
    </nc>
  </rcc>
  <rcc rId="267" sId="1">
    <oc r="E90">
      <f>+E92+E93+E95+E96</f>
    </oc>
    <nc r="E90">
      <f>SUM(E92:E96)</f>
    </nc>
  </rcc>
  <rcc rId="268" sId="1">
    <oc r="G90">
      <f>SUM(G92:G95)</f>
    </oc>
    <nc r="G90">
      <f>SUM(G92:G96)</f>
    </nc>
  </rcc>
  <rcc rId="269" sId="1">
    <oc r="H90">
      <f>SUM(H92:H95)</f>
    </oc>
    <nc r="H90">
      <f>SUM(H92:H96)</f>
    </nc>
  </rcc>
</revisions>
</file>

<file path=xl/revisions/revisionLog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F92:F95">
    <dxf>
      <fill>
        <patternFill patternType="solid">
          <bgColor rgb="FFFFFF00"/>
        </patternFill>
      </fill>
    </dxf>
  </rfmt>
  <rfmt sheetId="1" sqref="F96">
    <dxf>
      <fill>
        <patternFill patternType="solid">
          <bgColor rgb="FFFFFF00"/>
        </patternFill>
      </fill>
    </dxf>
  </rfmt>
  <rcc rId="270" sId="1">
    <nc r="J93" t="inlineStr">
      <is>
        <t>I^SKAIDYTI PER PRIEMONES</t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" sId="1">
    <nc r="I72" t="inlineStr">
      <is>
        <t>2.3.2.1</t>
      </is>
    </nc>
  </rcc>
  <rcc rId="55" sId="1">
    <nc r="I78" t="inlineStr">
      <is>
        <t>2.3.1.3</t>
      </is>
    </nc>
  </rcc>
  <rcc rId="56" sId="1">
    <nc r="I83" t="inlineStr">
      <is>
        <t>2.3.1.1; 2.3.1.3</t>
      </is>
    </nc>
  </rcc>
  <rcc rId="57" sId="1">
    <nc r="I89" t="inlineStr">
      <is>
        <t>2.3.1.1.; 2.3.1.3</t>
      </is>
    </nc>
  </rcc>
  <rcc rId="58" sId="1">
    <nc r="I96" t="inlineStr">
      <is>
        <t>2.3.1.1</t>
      </is>
    </nc>
  </rcc>
</revisions>
</file>

<file path=xl/revisions/revisionLog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1" sId="1" numFmtId="4">
    <nc r="F81">
      <v>34.700000000000003</v>
    </nc>
  </rcc>
  <rcc rId="272" sId="1">
    <nc r="F79">
      <f>SUM(F81:F82)</f>
    </nc>
  </rcc>
  <rcc rId="273" sId="1">
    <nc r="G79">
      <f>SUM(G81:G82)</f>
    </nc>
  </rcc>
  <rcc rId="274" sId="1">
    <nc r="H79">
      <f>SUM(H81:H82)</f>
    </nc>
  </rcc>
  <rcc rId="275" sId="1" numFmtId="4">
    <nc r="G81">
      <v>36</v>
    </nc>
  </rcc>
  <rcc rId="276" sId="1" numFmtId="4">
    <nc r="H81">
      <v>36.4</v>
    </nc>
  </rcc>
</revisions>
</file>

<file path=xl/revisions/revisionLog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7" sId="1" numFmtId="4">
    <oc r="F26">
      <v>450.1</v>
    </oc>
    <nc r="F26">
      <v>415.4</v>
    </nc>
  </rcc>
  <rcc rId="278" sId="1" numFmtId="4">
    <oc r="G26">
      <v>466.9</v>
    </oc>
    <nc r="G26">
      <v>430.9</v>
    </nc>
  </rcc>
  <rcc rId="279" sId="1" numFmtId="4">
    <oc r="H26">
      <v>471.9</v>
    </oc>
    <nc r="H26">
      <v>435.5</v>
    </nc>
  </rcc>
</revisions>
</file>

<file path=xl/revisions/revisionLog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0" sId="1">
    <nc r="J179" t="inlineStr">
      <is>
        <t>Apskaita nepaplanavus 2025-2026</t>
      </is>
    </nc>
  </rcc>
  <rcv guid="{EBADBC20-E915-4BE5-896E-C9C171CFC27A}" action="delete"/>
  <rcv guid="{EBADBC20-E915-4BE5-896E-C9C171CFC27A}" action="add"/>
</revisions>
</file>

<file path=xl/revisions/revisionLog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1" sId="1" numFmtId="4">
    <nc r="G196">
      <v>165.6</v>
    </nc>
  </rcc>
  <rcc rId="282" sId="1" numFmtId="4">
    <nc r="H196">
      <v>165.6</v>
    </nc>
  </rcc>
  <rcc rId="283" sId="1">
    <nc r="J196" t="inlineStr">
      <is>
        <t xml:space="preserve">Apskaitos paplanuota </t>
      </is>
    </nc>
  </rcc>
  <rcc rId="284" sId="1">
    <oc r="J93" t="inlineStr">
      <is>
        <t>I^SKAIDYTI PER PRIEMONES</t>
      </is>
    </oc>
    <nc r="J93" t="inlineStr">
      <is>
        <t>IšSKAIDYTI PER PRIEMONES</t>
      </is>
    </nc>
  </rcc>
  <rfmt sheetId="1" sqref="J93">
    <dxf>
      <fill>
        <patternFill patternType="solid">
          <bgColor rgb="FFFF0000"/>
        </patternFill>
      </fill>
    </dxf>
  </rfmt>
  <rcc rId="285" sId="1" numFmtId="4">
    <nc r="G210">
      <v>209</v>
    </nc>
  </rcc>
  <rcc rId="286" sId="1" numFmtId="4">
    <nc r="H210">
      <v>209</v>
    </nc>
  </rcc>
  <rcc rId="287" sId="1">
    <nc r="J210" t="inlineStr">
      <is>
        <t xml:space="preserve">Apskaitos paplanuota </t>
      </is>
    </nc>
  </rcc>
</revisions>
</file>

<file path=xl/revisions/revisionLog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8" sId="1" numFmtId="4">
    <oc r="F95">
      <v>357.6</v>
    </oc>
    <nc r="F95">
      <v>328.6</v>
    </nc>
  </rcc>
  <rfmt sheetId="1" sqref="F95">
    <dxf>
      <fill>
        <patternFill>
          <bgColor theme="0"/>
        </patternFill>
      </fill>
    </dxf>
  </rfmt>
  <rrc rId="289" sId="1" ref="A88:XFD88" action="insertRow"/>
  <rcc rId="290" sId="1">
    <nc r="C88" t="inlineStr">
      <is>
        <t>Pajamų įmokos ir kitos pajamos</t>
      </is>
    </nc>
  </rcc>
  <rcc rId="291" sId="1" numFmtId="4">
    <nc r="F88">
      <v>4.5</v>
    </nc>
  </rcc>
  <rcc rId="292" sId="1">
    <nc r="F84">
      <f>SUM(F86:F89)</f>
    </nc>
  </rcc>
  <rcv guid="{EBADBC20-E915-4BE5-896E-C9C171CFC27A}" action="delete"/>
  <rcv guid="{EBADBC20-E915-4BE5-896E-C9C171CFC27A}" action="add"/>
</revisions>
</file>

<file path=xl/revisions/revisionLog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3" sId="1" numFmtId="4">
    <nc r="F160">
      <v>19.3</v>
    </nc>
  </rcc>
  <rcc rId="294" sId="1">
    <nc r="F157">
      <f>SUM(F159:F161)</f>
    </nc>
  </rcc>
  <rcc rId="295" sId="1" numFmtId="4">
    <nc r="F120">
      <v>5.2</v>
    </nc>
  </rcc>
  <rcc rId="296" sId="1">
    <nc r="F116">
      <f>SUM(F118:F121)</f>
    </nc>
  </rcc>
  <rcv guid="{EBADBC20-E915-4BE5-896E-C9C171CFC27A}" action="delete"/>
  <rcv guid="{EBADBC20-E915-4BE5-896E-C9C171CFC27A}" action="add"/>
</revisions>
</file>

<file path=xl/revisions/revisionLog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7" sId="1" numFmtId="4">
    <nc r="F172">
      <v>20</v>
    </nc>
  </rcc>
  <rcc rId="298" sId="1">
    <nc r="F170">
      <f>SUM(F172:F175)</f>
    </nc>
  </rcc>
  <rcc rId="299" sId="1" numFmtId="4">
    <oc r="F93">
      <v>2145.1</v>
    </oc>
    <nc r="F93">
      <v>1042.0999999999999</v>
    </nc>
  </rcc>
  <rcc rId="300" sId="1" numFmtId="4">
    <nc r="F159">
      <v>240</v>
    </nc>
  </rcc>
  <rcv guid="{EBADBC20-E915-4BE5-896E-C9C171CFC27A}" action="delete"/>
  <rcv guid="{EBADBC20-E915-4BE5-896E-C9C171CFC27A}" action="add"/>
</revisions>
</file>

<file path=xl/revisions/revisionLog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1" sId="1" numFmtId="4">
    <nc r="F185">
      <v>21</v>
    </nc>
  </rcc>
  <rcc rId="302" sId="1">
    <nc r="F183">
      <f>SUM(F185:F188)</f>
    </nc>
  </rcc>
</revisions>
</file>

<file path=xl/revisions/revisionLog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3" sId="1" numFmtId="4">
    <nc r="F125">
      <v>185</v>
    </nc>
  </rcc>
  <rcc rId="304" sId="1">
    <nc r="F123">
      <f>SUM(F125:F127)</f>
    </nc>
  </rcc>
</revisions>
</file>

<file path=xl/revisions/revisionLog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5" sId="1" numFmtId="4">
    <oc r="F93">
      <v>1042.0999999999999</v>
    </oc>
    <nc r="F93">
      <v>1072.0999999999999</v>
    </nc>
  </rcc>
  <rcc rId="306" sId="1" numFmtId="4">
    <nc r="F86">
      <v>425</v>
    </nc>
  </rcc>
  <rcc rId="307" sId="1" numFmtId="4">
    <nc r="F106">
      <v>18</v>
    </nc>
  </rcc>
  <rcc rId="308" sId="1">
    <nc r="F104">
      <f>SUM(F106:F108)</f>
    </nc>
  </rcc>
  <rcc rId="309" sId="1" numFmtId="4">
    <nc r="F131">
      <v>28</v>
    </nc>
  </rcc>
  <rcc rId="310" sId="1">
    <nc r="F129">
      <f>SUM(F131:F133)</f>
    </nc>
  </rcc>
  <rcc rId="311" sId="1">
    <nc r="G129">
      <f>SUM(G131:G133)</f>
    </nc>
  </rcc>
  <rcc rId="312" sId="1">
    <nc r="H129">
      <f>SUM(H131:H133)</f>
    </nc>
  </rcc>
  <rcc rId="313" sId="1">
    <nc r="G123">
      <f>SUM(G125:G127)</f>
    </nc>
  </rcc>
  <rcc rId="314" sId="1">
    <nc r="H123">
      <f>SUM(H125:H127)</f>
    </nc>
  </rcc>
  <rcc rId="315" sId="1">
    <nc r="G116">
      <f>SUM(G118:G121)</f>
    </nc>
  </rcc>
  <rcc rId="316" sId="1">
    <nc r="H116">
      <f>SUM(H118:H121)</f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" sId="1">
    <nc r="I101" t="inlineStr">
      <is>
        <t>2.3.1.1; 2.3.1.3</t>
      </is>
    </nc>
  </rcc>
</revisions>
</file>

<file path=xl/revisions/revisionLog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7" sId="1" numFmtId="4">
    <oc r="F106">
      <v>18</v>
    </oc>
    <nc r="F106">
      <v>143</v>
    </nc>
  </rcc>
  <rcc rId="318" sId="1">
    <nc r="G104">
      <f>SUM(G106:G108)</f>
    </nc>
  </rcc>
  <rcc rId="319" sId="1">
    <nc r="H104">
      <f>SUM(H106:H108)</f>
    </nc>
  </rcc>
</revisions>
</file>

<file path=xl/revisions/revisionLog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0" sId="1">
    <nc r="G84">
      <f>SUM(G86:G89)</f>
    </nc>
  </rcc>
  <rcc rId="321" sId="1">
    <nc r="H84">
      <f>SUM(H86:H89)</f>
    </nc>
  </rcc>
  <rcc rId="322" sId="1">
    <nc r="G157">
      <f>SUM(G159:G161)</f>
    </nc>
  </rcc>
  <rcc rId="323" sId="1">
    <nc r="H157">
      <f>SUM(H159:H161)</f>
    </nc>
  </rcc>
  <rcc rId="324" sId="1">
    <nc r="G170">
      <f>SUM(G172:G175)</f>
    </nc>
  </rcc>
  <rcc rId="325" sId="1">
    <nc r="H170">
      <f>SUM(H172:H175)</f>
    </nc>
  </rcc>
</revisions>
</file>

<file path=xl/revisions/revisionLog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F93">
    <dxf>
      <fill>
        <patternFill>
          <bgColor theme="0"/>
        </patternFill>
      </fill>
    </dxf>
  </rfmt>
</revisions>
</file>

<file path=xl/revisions/revisionLog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6" sId="1" numFmtId="4">
    <oc r="F95">
      <v>237.7</v>
    </oc>
    <nc r="F95"/>
  </rcc>
  <rfmt sheetId="1" sqref="F95">
    <dxf>
      <fill>
        <patternFill>
          <bgColor theme="0"/>
        </patternFill>
      </fill>
    </dxf>
  </rfmt>
  <rrc rId="327" sId="1" ref="A161:XFD161" action="insertRow"/>
  <rcc rId="328" sId="1">
    <nc r="C161" t="inlineStr">
      <is>
        <t>Europos Sąjungos ir kitos tarptautinės finansinės paramos lėšos</t>
      </is>
    </nc>
  </rcc>
  <rrc rId="329" sId="1" ref="A160:XFD160" action="insertRow"/>
  <rcc rId="330" sId="1" xfDxf="1" dxf="1">
    <nc r="C160" t="inlineStr">
      <is>
        <t>Europos Sąjungos ir kitos tarptautinės finansinės paramos lėšos</t>
      </is>
    </nc>
    <ndxf>
      <font>
        <b/>
        <sz val="10"/>
        <name val="Times New Roman"/>
        <scheme val="none"/>
      </font>
      <fill>
        <patternFill patternType="solid">
          <bgColor theme="0"/>
        </patternFill>
      </fill>
      <alignment vertical="top" wrapText="1" readingOrder="0"/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1" sId="1" numFmtId="4">
    <nc r="F160">
      <v>200.2</v>
    </nc>
  </rcc>
  <rrc rId="332" sId="1" ref="A161:XFD161" action="insertRow"/>
  <rrc rId="333" sId="1" ref="A163:XFD163" action="deleteRow">
    <rfmt sheetId="1" xfDxf="1" sqref="A163:XFD163" start="0" length="0">
      <dxf>
        <font>
          <sz val="10"/>
          <name val="Times New Roman"/>
          <scheme val="none"/>
        </font>
      </dxf>
    </rfmt>
    <rfmt sheetId="1" sqref="B163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163" t="inlineStr">
        <is>
          <t>Europos Sąjungos ir kitos tarptautinės finansinės paramos lėšos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63" start="0" length="0">
      <dxf>
        <font>
          <b/>
          <sz val="10"/>
          <color auto="1"/>
          <name val="Times New Roman"/>
          <scheme val="none"/>
        </font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63" start="0" length="0">
      <dxf>
        <font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63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63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63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63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34" sId="1">
    <nc r="C161" t="inlineStr">
      <is>
        <t>Lietuvos Respublikos valstybės biudžeto dotacijos</t>
      </is>
    </nc>
  </rcc>
  <rcc rId="335" sId="1" numFmtId="4">
    <nc r="F161">
      <v>50</v>
    </nc>
  </rcc>
  <rcc rId="336" sId="1">
    <oc r="F157">
      <f>SUM(F159:F163)</f>
    </oc>
    <nc r="F157">
      <f>SUM(F159:F163)</f>
    </nc>
  </rcc>
  <rcc rId="337" sId="1" numFmtId="4">
    <nc r="F188">
      <v>9.4</v>
    </nc>
  </rcc>
  <rcc rId="338" sId="1" numFmtId="4">
    <nc r="F189">
      <v>37.5</v>
    </nc>
  </rcc>
  <rcc rId="339" sId="1">
    <oc r="F185">
      <f>SUM(F187:F190)</f>
    </oc>
    <nc r="F185">
      <f>SUM(F187:F190)</f>
    </nc>
  </rcc>
  <rcv guid="{EBADBC20-E915-4BE5-896E-C9C171CFC27A}" action="delete"/>
  <rcv guid="{EBADBC20-E915-4BE5-896E-C9C171CFC27A}" action="add"/>
</revisions>
</file>

<file path=xl/revisions/revisionLog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40" sId="1" ref="A95:XFD95" action="deleteRow">
    <rfmt sheetId="1" xfDxf="1" sqref="A95:XFD95" start="0" length="0">
      <dxf>
        <font>
          <sz val="10"/>
          <name val="Times New Roman"/>
          <scheme val="none"/>
        </font>
      </dxf>
    </rfmt>
    <rfmt sheetId="1" sqref="B9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1" sqref="C95" start="0" length="0">
      <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5" start="0" length="0">
      <dxf>
        <font>
          <b/>
          <sz val="10"/>
          <color auto="1"/>
          <name val="Times New Roman"/>
          <scheme val="none"/>
        </font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95" start="0" length="0">
      <dxf>
        <font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9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9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9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9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41" sId="1" numFmtId="4">
    <oc r="F94">
      <v>718.9</v>
    </oc>
    <nc r="F94">
      <v>91</v>
    </nc>
  </rcc>
  <rfmt sheetId="1" sqref="F94">
    <dxf>
      <fill>
        <patternFill>
          <bgColor theme="0"/>
        </patternFill>
      </fill>
    </dxf>
  </rfmt>
  <rcc rId="342" sId="1" numFmtId="4">
    <nc r="F118">
      <v>137.1</v>
    </nc>
  </rcc>
  <rcc rId="343" sId="1" numFmtId="4">
    <nc r="F174">
      <v>25</v>
    </nc>
  </rcc>
  <rcc rId="344" sId="1" numFmtId="4">
    <nc r="F106">
      <v>327.39999999999998</v>
    </nc>
  </rcc>
  <rcc rId="345" sId="1" numFmtId="4">
    <oc r="F137">
      <v>868</v>
    </oc>
    <nc r="F137">
      <v>918</v>
    </nc>
  </rcc>
  <rcc rId="346" sId="1" numFmtId="4">
    <oc r="G137">
      <v>900.4</v>
    </oc>
    <nc r="G137">
      <v>952.2</v>
    </nc>
  </rcc>
  <rcc rId="347" sId="1" numFmtId="4">
    <oc r="H137">
      <v>909.9</v>
    </oc>
    <nc r="H137">
      <v>962.1</v>
    </nc>
  </rcc>
</revisions>
</file>

<file path=xl/revisions/revisionLog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8" sId="1" numFmtId="4">
    <oc r="F137">
      <v>918</v>
    </oc>
    <nc r="F137">
      <v>1038</v>
    </nc>
  </rcc>
  <rcc rId="349" sId="1" numFmtId="4">
    <oc r="G137">
      <v>952.2</v>
    </oc>
    <nc r="G137">
      <v>1076.7</v>
    </nc>
  </rcc>
  <rcc rId="350" sId="1" numFmtId="4">
    <oc r="H137">
      <v>962.1</v>
    </oc>
    <nc r="H137">
      <v>1088.0999999999999</v>
    </nc>
  </rcc>
</revisions>
</file>

<file path=xl/revisions/revisionLog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1" sId="1" numFmtId="4">
    <oc r="F96">
      <v>103.1</v>
    </oc>
    <nc r="F96">
      <v>77.3</v>
    </nc>
  </rcc>
  <rcc rId="352" sId="1" numFmtId="4">
    <nc r="F107">
      <v>2.5</v>
    </nc>
  </rcc>
  <rcc rId="353" sId="1" numFmtId="4">
    <nc r="F89">
      <v>23.3</v>
    </nc>
  </rcc>
</revisions>
</file>

<file path=xl/revisions/revisionLog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4" sId="1" numFmtId="4">
    <oc r="F96">
      <v>77.3</v>
    </oc>
    <nc r="F96">
      <v>74.7</v>
    </nc>
  </rcc>
  <rfmt sheetId="1" sqref="F96">
    <dxf>
      <fill>
        <patternFill>
          <bgColor theme="0"/>
        </patternFill>
      </fill>
    </dxf>
  </rfmt>
</revisions>
</file>

<file path=xl/revisions/revisionLog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5" sId="1" numFmtId="4">
    <nc r="F162">
      <v>1.8</v>
    </nc>
  </rcc>
  <rcc rId="356" sId="1" numFmtId="4">
    <oc r="F89">
      <v>23.3</v>
    </oc>
    <nc r="F89">
      <v>24.1</v>
    </nc>
  </rcc>
</revisions>
</file>

<file path=xl/revisions/revisionLog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7" sId="1">
    <oc r="F178">
      <f>SUM(F180:F182)</f>
    </oc>
    <nc r="F178">
      <f>SUM(F180:F182)</f>
    </nc>
  </rcc>
  <rcc rId="358" sId="1">
    <oc r="F184">
      <f>SUM(F186:F189)</f>
    </oc>
    <nc r="F184">
      <f>SUM(F186:F189)</f>
    </nc>
  </rcc>
  <rcc rId="359" sId="1">
    <oc r="F196">
      <f>SUM(F198:F201)</f>
    </oc>
    <nc r="F196">
      <f>SUM(F198:F201)</f>
    </nc>
  </rcc>
  <rcc rId="360" sId="1">
    <oc r="F150">
      <f>SUM(F152:F154)</f>
    </oc>
    <nc r="F150">
      <f>SUM(F152:F154)</f>
    </nc>
  </rcc>
  <rcc rId="361" sId="1">
    <oc r="F145">
      <f>SUM(F147:F148)</f>
    </oc>
    <nc r="F145">
      <f>SUM(F147:F148)</f>
    </nc>
  </rcc>
  <rcc rId="362" sId="1">
    <oc r="F140">
      <f>SUM(F142:F143)</f>
    </oc>
    <nc r="F140">
      <f>SUM(F142:F143)</f>
    </nc>
  </rcc>
  <rcc rId="363" sId="1">
    <oc r="F134">
      <f>SUM(F136:F138)</f>
    </oc>
    <nc r="F134">
      <f>SUM(F136:F138)</f>
    </nc>
  </rcc>
  <rcc rId="364" sId="1">
    <oc r="F115">
      <f>SUM(F117:F120)</f>
    </oc>
    <nc r="F115">
      <f>SUM(F117:F120)</f>
    </nc>
  </rcc>
  <rcc rId="365" sId="1">
    <oc r="F109">
      <f>SUM(F111:F112)</f>
    </oc>
    <nc r="F109">
      <f>SUM(F111:F112)</f>
    </nc>
  </rcc>
  <rcc rId="366" sId="1">
    <oc r="F98">
      <f>SUM(F100:F101)</f>
    </oc>
    <nc r="F98">
      <f>SUM(F100:F101)</f>
    </nc>
  </rcc>
  <rcc rId="367" sId="1">
    <oc r="F91">
      <f>SUM(F93:F96)</f>
    </oc>
    <nc r="F91">
      <f>SUM(F93:F96)</f>
    </nc>
  </rcc>
  <rcc rId="368" sId="1">
    <oc r="F84">
      <f>SUM(F86:F89)</f>
    </oc>
    <nc r="F84">
      <f>SUM(F86:F89)</f>
    </nc>
  </rcc>
  <rcc rId="369" sId="1">
    <oc r="F79">
      <f>SUM(F81:F82)</f>
    </oc>
    <nc r="F79">
      <f>SUM(F81:F82)</f>
    </nc>
  </rcc>
  <rcc rId="370" sId="1">
    <oc r="F73">
      <f>SUM(F75:F77)</f>
    </oc>
    <nc r="F73">
      <f>SUM(F75:F77)</f>
    </nc>
  </rcc>
  <rcc rId="371" sId="1" numFmtId="4">
    <oc r="F86">
      <v>425</v>
    </oc>
    <nc r="F86">
      <v>436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" sId="1">
    <nc r="I107" t="inlineStr">
      <is>
        <t>2.3.1.1; 2.3.2.1</t>
      </is>
    </nc>
  </rcc>
  <rcc rId="61" sId="1">
    <nc r="I113" t="inlineStr">
      <is>
        <t>2.3.1.1</t>
      </is>
    </nc>
  </rcc>
  <rcc rId="62" sId="1">
    <nc r="I120" t="inlineStr">
      <is>
        <t>2.3.1.3</t>
      </is>
    </nc>
  </rcc>
</revisions>
</file>

<file path=xl/revisions/revisionLog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2" sId="1">
    <oc r="J94" t="inlineStr">
      <is>
        <t>IšSKAIDYTI PER PRIEMONES</t>
      </is>
    </oc>
    <nc r="J94"/>
  </rcc>
  <rfmt sheetId="1" sqref="J94">
    <dxf>
      <fill>
        <patternFill>
          <bgColor theme="0"/>
        </patternFill>
      </fill>
    </dxf>
  </rfmt>
</revisions>
</file>

<file path=xl/revisions/revisionLog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3" sId="1">
    <oc r="J78" t="inlineStr">
      <is>
        <t>Siūlau palikti čia, nes čia ne administracinė, o reali paslauga gyventojams</t>
      </is>
    </oc>
    <nc r="J78"/>
  </rcc>
  <rfmt sheetId="1" sqref="J78">
    <dxf>
      <fill>
        <patternFill>
          <bgColor theme="0"/>
        </patternFill>
      </fill>
    </dxf>
  </rfmt>
</revisions>
</file>

<file path=xl/revisions/revisionLog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4" sId="1" numFmtId="4">
    <nc r="G173">
      <v>20.8</v>
    </nc>
  </rcc>
  <rcc rId="375" sId="1" numFmtId="4">
    <nc r="G174">
      <v>25.9</v>
    </nc>
  </rcc>
  <rcc rId="376" sId="1" numFmtId="4">
    <nc r="H173">
      <v>21</v>
    </nc>
  </rcc>
  <rcc rId="377" sId="1" numFmtId="4">
    <nc r="H174">
      <v>26.2</v>
    </nc>
  </rcc>
  <rcv guid="{EBADBC20-E915-4BE5-896E-C9C171CFC27A}" action="delete"/>
  <rcv guid="{EBADBC20-E915-4BE5-896E-C9C171CFC27A}" action="add"/>
</revisions>
</file>

<file path=xl/revisions/revisionLog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BADBC20-E915-4BE5-896E-C9C171CFC27A}" action="delete"/>
  <rcv guid="{EBADBC20-E915-4BE5-896E-C9C171CFC27A}" action="add"/>
</revisions>
</file>

<file path=xl/revisions/revisionLog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BADBC20-E915-4BE5-896E-C9C171CFC27A}" action="delete"/>
  <rcv guid="{EBADBC20-E915-4BE5-896E-C9C171CFC27A}" action="add"/>
</revisions>
</file>

<file path=xl/revisions/revisionLog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8" sId="1">
    <nc r="G184">
      <f>SUM(G186:G189)</f>
    </nc>
  </rcc>
  <rcc rId="379" sId="1">
    <nc r="H184">
      <f>SUM(H186:H189)</f>
    </nc>
  </rcc>
  <rcc rId="380" sId="1" numFmtId="4">
    <nc r="G186">
      <v>21.8</v>
    </nc>
  </rcc>
  <rcc rId="381" sId="1" numFmtId="4">
    <nc r="H186">
      <v>22</v>
    </nc>
  </rcc>
  <rcc rId="382" sId="1" numFmtId="4">
    <nc r="G187">
      <v>9.8000000000000007</v>
    </nc>
  </rcc>
  <rcc rId="383" sId="1" numFmtId="4">
    <nc r="H187">
      <v>9.9</v>
    </nc>
  </rcc>
  <rcc rId="384" sId="1" numFmtId="4">
    <nc r="G188">
      <v>38.9</v>
    </nc>
  </rcc>
  <rcc rId="385" sId="1" numFmtId="4">
    <nc r="H188">
      <v>39.299999999999997</v>
    </nc>
  </rcc>
</revisions>
</file>

<file path=xl/revisions/revisionLog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6" sId="1">
    <nc r="J188" t="inlineStr">
      <is>
        <t>????</t>
      </is>
    </nc>
  </rcc>
  <rcc rId="387" sId="1" numFmtId="4">
    <nc r="G130">
      <v>29</v>
    </nc>
  </rcc>
  <rcc rId="388" sId="1" numFmtId="4">
    <nc r="H130">
      <v>29.3</v>
    </nc>
  </rcc>
  <rcc rId="389" sId="1" numFmtId="4">
    <nc r="G124">
      <v>191.9</v>
    </nc>
  </rcc>
  <rcc rId="390" sId="1" numFmtId="4">
    <nc r="H124">
      <v>193.9</v>
    </nc>
  </rcc>
  <rcv guid="{EBADBC20-E915-4BE5-896E-C9C171CFC27A}" action="delete"/>
  <rcv guid="{EBADBC20-E915-4BE5-896E-C9C171CFC27A}" action="add"/>
</revisions>
</file>

<file path=xl/revisions/revisionLog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1" sId="1" numFmtId="4">
    <nc r="G118">
      <v>137.1</v>
    </nc>
  </rcc>
  <rcc rId="392" sId="1" numFmtId="4">
    <nc r="H118">
      <v>137.1</v>
    </nc>
  </rcc>
  <rcc rId="393" sId="1" numFmtId="4">
    <nc r="G119">
      <v>5.4</v>
    </nc>
  </rcc>
  <rcc rId="394" sId="1" numFmtId="4">
    <nc r="H119">
      <v>5.5</v>
    </nc>
  </rcc>
</revisions>
</file>

<file path=xl/revisions/revisionLog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4">
    <nc r="G105">
      <v>148.30000000000001</v>
    </nc>
  </rcc>
  <rcc rId="396" sId="1" numFmtId="4">
    <nc r="H105">
      <v>149.9</v>
    </nc>
  </rcc>
  <rcc rId="397" sId="1" numFmtId="4">
    <nc r="G106">
      <v>339.6</v>
    </nc>
  </rcc>
  <rcc rId="398" sId="1" numFmtId="4">
    <nc r="H106">
      <v>343.2</v>
    </nc>
  </rcc>
  <rcc rId="399" sId="1" numFmtId="4">
    <nc r="G107">
      <v>2.6</v>
    </nc>
  </rcc>
  <rcc rId="400" sId="1" numFmtId="4">
    <nc r="H107">
      <v>2.6</v>
    </nc>
  </rcc>
</revisions>
</file>

<file path=xl/revisions/revisionLog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1" sId="1" numFmtId="4">
    <nc r="G93">
      <v>1112.0999999999999</v>
    </nc>
  </rcc>
  <rcc rId="402" sId="1" numFmtId="4">
    <nc r="H93">
      <v>1123.9000000000001</v>
    </nc>
  </rcc>
  <rcc rId="403" sId="1" numFmtId="4">
    <nc r="G94">
      <v>94.4</v>
    </nc>
  </rcc>
  <rcc rId="404" sId="1" numFmtId="4">
    <nc r="H94">
      <v>95.4</v>
    </nc>
  </rcc>
  <rcc rId="405" sId="1" numFmtId="4">
    <nc r="G95">
      <v>340.9</v>
    </nc>
  </rcc>
  <rcc rId="406" sId="1" numFmtId="4">
    <nc r="H95">
      <v>344.5</v>
    </nc>
  </rcc>
  <rcc rId="407" sId="1" numFmtId="4">
    <nc r="G96">
      <v>77.5</v>
    </nc>
  </rcc>
  <rcc rId="408" sId="1" numFmtId="4">
    <nc r="H96">
      <v>78.3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3" sId="1">
    <nc r="I126" t="inlineStr">
      <is>
        <t>2.3.1.1; 2.3.1.2</t>
      </is>
    </nc>
  </rcc>
</revisions>
</file>

<file path=xl/revisions/revisionLog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9" sId="1" numFmtId="4">
    <nc r="G86">
      <v>452.3</v>
    </nc>
  </rcc>
  <rcc rId="410" sId="1" numFmtId="4">
    <nc r="H86">
      <v>457.1</v>
    </nc>
  </rcc>
  <rcc rId="411" sId="1" numFmtId="4">
    <nc r="G88">
      <v>4.7</v>
    </nc>
  </rcc>
  <rcc rId="412" sId="1" numFmtId="4">
    <nc r="H88">
      <v>4.7</v>
    </nc>
  </rcc>
  <rcc rId="413" sId="1" numFmtId="4">
    <nc r="G89">
      <v>25</v>
    </nc>
  </rcc>
  <rcc rId="414" sId="1" numFmtId="4">
    <nc r="H89">
      <v>25.3</v>
    </nc>
  </rcc>
</revisions>
</file>

<file path=xl/revisions/revisionLog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5" sId="1" numFmtId="4">
    <nc r="G158">
      <v>249</v>
    </nc>
  </rcc>
  <rcc rId="416" sId="1" numFmtId="4">
    <nc r="H158">
      <v>251.6</v>
    </nc>
  </rcc>
  <rcc rId="417" sId="1" numFmtId="4">
    <nc r="G161">
      <v>20</v>
    </nc>
  </rcc>
  <rcc rId="418" sId="1" numFmtId="4">
    <nc r="H161">
      <v>20.2</v>
    </nc>
  </rcc>
  <rcc rId="419" sId="1" numFmtId="4">
    <nc r="G162">
      <v>1.9</v>
    </nc>
  </rcc>
  <rcc rId="420" sId="1" numFmtId="4">
    <nc r="H162">
      <v>1.9</v>
    </nc>
  </rcc>
  <rcc rId="421" sId="1" numFmtId="4">
    <nc r="G160">
      <v>50</v>
    </nc>
  </rcc>
  <rcc rId="422" sId="1" numFmtId="4">
    <nc r="H160">
      <v>50</v>
    </nc>
  </rcc>
  <rcc rId="423" sId="1" numFmtId="4">
    <nc r="G159">
      <v>200.2</v>
    </nc>
  </rcc>
  <rcc rId="424" sId="1" numFmtId="4">
    <nc r="H159">
      <v>200.2</v>
    </nc>
  </rcc>
  <rcc rId="425" sId="1">
    <nc r="J162" t="inlineStr">
      <is>
        <t>????</t>
      </is>
    </nc>
  </rcc>
  <rcv guid="{EBADBC20-E915-4BE5-896E-C9C171CFC27A}" action="delete"/>
  <rcv guid="{EBADBC20-E915-4BE5-896E-C9C171CFC27A}" action="add"/>
</revisions>
</file>

<file path=xl/revisions/revisionLog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6" sId="1" numFmtId="4">
    <oc r="H186">
      <v>22</v>
    </oc>
    <nc r="H186">
      <v>22.8</v>
    </nc>
  </rcc>
</revisions>
</file>

<file path=xl/revisions/revisionLog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7" sId="1">
    <oc r="J162" t="inlineStr">
      <is>
        <t>????</t>
      </is>
    </oc>
    <nc r="J162"/>
  </rcc>
  <rcc rId="428" sId="1">
    <oc r="J188" t="inlineStr">
      <is>
        <t>????</t>
      </is>
    </oc>
    <nc r="J188"/>
  </rcc>
</revisions>
</file>

<file path=xl/revisions/revisionLog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9" sId="1">
    <oc r="J181" t="inlineStr">
      <is>
        <t>Apskaita nepaplanavus 2025-2026</t>
      </is>
    </oc>
    <nc r="J181"/>
  </rcc>
  <rfmt sheetId="1" sqref="G181:H181">
    <dxf>
      <fill>
        <patternFill>
          <bgColor theme="0"/>
        </patternFill>
      </fill>
    </dxf>
  </rfmt>
  <rcv guid="{EBADBC20-E915-4BE5-896E-C9C171CFC27A}" action="delete"/>
  <rcv guid="{EBADBC20-E915-4BE5-896E-C9C171CFC27A}" action="add"/>
</revisions>
</file>

<file path=xl/revisions/revisionLog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mt sheetId="1" cell="G203" guid="{00000000-0000-0000-0000-000000000000}" action="delete" author="Indrė Butenienė"/>
  <rfmt sheetId="1" sqref="F206">
    <dxf>
      <fill>
        <patternFill>
          <bgColor theme="0"/>
        </patternFill>
      </fill>
    </dxf>
  </rfmt>
  <rcc rId="430" sId="1" numFmtId="4">
    <nc r="G200">
      <v>500</v>
    </nc>
  </rcc>
  <rcc rId="431" sId="1" numFmtId="4">
    <nc r="H200">
      <v>1000</v>
    </nc>
  </rcc>
  <rfmt sheetId="1" sqref="G198:H198">
    <dxf>
      <fill>
        <patternFill>
          <bgColor theme="0"/>
        </patternFill>
      </fill>
    </dxf>
  </rfmt>
</revisions>
</file>

<file path=xl/revisions/revisionLog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2" sId="1">
    <oc r="J198" t="inlineStr">
      <is>
        <t xml:space="preserve">Apskaitos paplanuota </t>
      </is>
    </oc>
    <nc r="J198"/>
  </rcc>
</revisions>
</file>

<file path=xl/revisions/revisionLog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G203">
    <dxf>
      <fill>
        <patternFill>
          <bgColor theme="4" tint="0.79998168889431442"/>
        </patternFill>
      </fill>
    </dxf>
  </rfmt>
  <rcc rId="433" sId="1" numFmtId="4">
    <nc r="G205">
      <v>20</v>
    </nc>
  </rcc>
  <rcc rId="434" sId="1" numFmtId="4">
    <nc r="H205">
      <v>50</v>
    </nc>
  </rcc>
  <rfmt sheetId="1" sqref="G206:H206">
    <dxf>
      <fill>
        <patternFill>
          <bgColor theme="0"/>
        </patternFill>
      </fill>
    </dxf>
  </rfmt>
  <rcc rId="435" sId="1" numFmtId="4">
    <nc r="H207">
      <v>200</v>
    </nc>
  </rcc>
  <rcc rId="436" sId="1">
    <nc r="G203">
      <f>SUM(G205:G208)</f>
    </nc>
  </rcc>
  <rcc rId="437" sId="1" odxf="1" dxf="1">
    <nc r="H203">
      <f>SUM(H205:H208)</f>
    </nc>
    <odxf>
      <fill>
        <patternFill>
          <bgColor theme="8" tint="0.79998168889431442"/>
        </patternFill>
      </fill>
    </odxf>
    <ndxf>
      <fill>
        <patternFill>
          <bgColor theme="4" tint="0.79998168889431442"/>
        </patternFill>
      </fill>
    </ndxf>
  </rcc>
</revisions>
</file>

<file path=xl/revisions/revisionLog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G212:H212">
    <dxf>
      <fill>
        <patternFill>
          <bgColor theme="0"/>
        </patternFill>
      </fill>
    </dxf>
  </rfmt>
  <rcc rId="438" sId="1" numFmtId="4">
    <nc r="G214">
      <v>975</v>
    </nc>
  </rcc>
  <rcc rId="439" sId="1" numFmtId="4">
    <nc r="H214">
      <v>2000</v>
    </nc>
  </rcc>
  <rcc rId="440" sId="1">
    <oc r="J212" t="inlineStr">
      <is>
        <t xml:space="preserve">Apskaitos paplanuota </t>
      </is>
    </oc>
    <nc r="J212"/>
  </rcc>
</revisions>
</file>

<file path=xl/revisions/revisionLog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BADBC20-E915-4BE5-896E-C9C171CFC27A}" action="delete"/>
  <rcv guid="{EBADBC20-E915-4BE5-896E-C9C171CFC27A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5">
  <userInfo guid="{A19D59D0-CC9D-4202-9F60-D226D448EB8D}" name="user" id="-882834414" dateTime="2023-10-31T10:39:16"/>
  <userInfo guid="{CB21984E-AB77-46C2-88DC-5BD3B88B3B4F}" name="user" id="-882815155" dateTime="2023-12-21T15:41:46"/>
  <userInfo guid="{CB21984E-AB77-46C2-88DC-5BD3B88B3B4F}" name="user" id="-882827407" dateTime="2023-12-22T10:16:59"/>
  <userInfo guid="{CB21984E-AB77-46C2-88DC-5BD3B88B3B4F}" name="user" id="-882794903" dateTime="2023-12-29T10:46:56"/>
  <userInfo guid="{5773A512-58F3-41E4-83BB-A04B5D6CB058}" name="user" id="-882834718" dateTime="2024-01-20T12:08:11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226"/>
  <sheetViews>
    <sheetView tabSelected="1" topLeftCell="B1" zoomScaleNormal="100" workbookViewId="0">
      <selection activeCell="M100" sqref="M100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8" width="11.28515625" style="1" customWidth="1"/>
    <col min="9" max="16384" width="9.140625" style="1"/>
  </cols>
  <sheetData>
    <row r="2" spans="2:7" ht="39.6" customHeight="1" x14ac:dyDescent="0.2">
      <c r="B2" s="78" t="s">
        <v>20</v>
      </c>
      <c r="C2" s="78"/>
      <c r="D2" s="78"/>
      <c r="E2" s="78"/>
      <c r="F2" s="78"/>
      <c r="G2" s="78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9</v>
      </c>
      <c r="G3" s="10" t="s">
        <v>2</v>
      </c>
    </row>
    <row r="4" spans="2:7" x14ac:dyDescent="0.2">
      <c r="B4" s="24">
        <v>1</v>
      </c>
      <c r="C4" s="25">
        <v>2</v>
      </c>
      <c r="D4" s="24">
        <v>5</v>
      </c>
      <c r="E4" s="24">
        <v>6</v>
      </c>
      <c r="F4" s="24">
        <v>7</v>
      </c>
      <c r="G4" s="24">
        <v>8</v>
      </c>
    </row>
    <row r="5" spans="2:7" ht="39" customHeight="1" x14ac:dyDescent="0.2">
      <c r="B5" s="11" t="s">
        <v>115</v>
      </c>
      <c r="C5" s="11" t="s">
        <v>75</v>
      </c>
      <c r="D5" s="12"/>
      <c r="E5" s="12"/>
      <c r="F5" s="12"/>
      <c r="G5" s="12"/>
    </row>
    <row r="6" spans="2:7" ht="53.25" customHeight="1" x14ac:dyDescent="0.2">
      <c r="B6" s="13" t="s">
        <v>30</v>
      </c>
      <c r="C6" s="14" t="s">
        <v>76</v>
      </c>
      <c r="D6" s="27"/>
      <c r="E6" s="27"/>
      <c r="F6" s="27"/>
      <c r="G6" s="47" t="s">
        <v>65</v>
      </c>
    </row>
    <row r="7" spans="2:7" ht="17.25" customHeight="1" x14ac:dyDescent="0.2">
      <c r="B7" s="29"/>
      <c r="C7" s="28" t="s">
        <v>3</v>
      </c>
      <c r="D7" s="30">
        <f>SUM(D9:D10)</f>
        <v>460</v>
      </c>
      <c r="E7" s="30">
        <f t="shared" ref="E7:F7" si="0">SUM(E9:E10)</f>
        <v>477.2</v>
      </c>
      <c r="F7" s="30">
        <f t="shared" si="0"/>
        <v>482.3</v>
      </c>
      <c r="G7" s="48"/>
    </row>
    <row r="8" spans="2:7" ht="17.25" customHeight="1" x14ac:dyDescent="0.2">
      <c r="B8" s="32"/>
      <c r="C8" s="34" t="s">
        <v>4</v>
      </c>
      <c r="D8" s="35"/>
      <c r="E8" s="35"/>
      <c r="F8" s="35"/>
      <c r="G8" s="49"/>
    </row>
    <row r="9" spans="2:7" ht="27.75" customHeight="1" x14ac:dyDescent="0.2">
      <c r="B9" s="32"/>
      <c r="C9" s="15" t="s">
        <v>11</v>
      </c>
      <c r="D9" s="6">
        <v>460</v>
      </c>
      <c r="E9" s="6">
        <v>477.2</v>
      </c>
      <c r="F9" s="6">
        <v>482.3</v>
      </c>
      <c r="G9" s="50"/>
    </row>
    <row r="10" spans="2:7" ht="16.5" customHeight="1" x14ac:dyDescent="0.2">
      <c r="B10" s="33"/>
      <c r="C10" s="15" t="s">
        <v>10</v>
      </c>
      <c r="D10" s="6"/>
      <c r="E10" s="6"/>
      <c r="F10" s="6"/>
      <c r="G10" s="50"/>
    </row>
    <row r="11" spans="2:7" ht="30.75" customHeight="1" x14ac:dyDescent="0.2">
      <c r="B11" s="13" t="s">
        <v>31</v>
      </c>
      <c r="C11" s="14" t="s">
        <v>78</v>
      </c>
      <c r="D11" s="27"/>
      <c r="E11" s="27"/>
      <c r="F11" s="27"/>
      <c r="G11" s="47" t="s">
        <v>65</v>
      </c>
    </row>
    <row r="12" spans="2:7" ht="17.25" customHeight="1" x14ac:dyDescent="0.2">
      <c r="B12" s="40"/>
      <c r="C12" s="28" t="s">
        <v>3</v>
      </c>
      <c r="D12" s="30">
        <f>SUM(D14:D15)</f>
        <v>37</v>
      </c>
      <c r="E12" s="30">
        <f t="shared" ref="E12:F12" si="1">SUM(E14:E15)</f>
        <v>38.4</v>
      </c>
      <c r="F12" s="30">
        <f t="shared" si="1"/>
        <v>38.799999999999997</v>
      </c>
      <c r="G12" s="48"/>
    </row>
    <row r="13" spans="2:7" ht="17.25" customHeight="1" x14ac:dyDescent="0.2">
      <c r="B13" s="42"/>
      <c r="C13" s="39" t="s">
        <v>4</v>
      </c>
      <c r="D13" s="35"/>
      <c r="E13" s="35"/>
      <c r="F13" s="35"/>
      <c r="G13" s="49"/>
    </row>
    <row r="14" spans="2:7" ht="27.75" customHeight="1" x14ac:dyDescent="0.2">
      <c r="B14" s="32"/>
      <c r="C14" s="38" t="s">
        <v>11</v>
      </c>
      <c r="D14" s="6">
        <v>37</v>
      </c>
      <c r="E14" s="6">
        <v>38.4</v>
      </c>
      <c r="F14" s="6">
        <v>38.799999999999997</v>
      </c>
      <c r="G14" s="50"/>
    </row>
    <row r="15" spans="2:7" ht="16.5" customHeight="1" x14ac:dyDescent="0.2">
      <c r="B15" s="43"/>
      <c r="C15" s="38" t="s">
        <v>10</v>
      </c>
      <c r="D15" s="6"/>
      <c r="E15" s="6"/>
      <c r="F15" s="6"/>
      <c r="G15" s="50"/>
    </row>
    <row r="16" spans="2:7" ht="44.25" customHeight="1" x14ac:dyDescent="0.2">
      <c r="B16" s="13" t="s">
        <v>32</v>
      </c>
      <c r="C16" s="14" t="s">
        <v>77</v>
      </c>
      <c r="D16" s="23"/>
      <c r="E16" s="23"/>
      <c r="F16" s="23"/>
      <c r="G16" s="47" t="s">
        <v>65</v>
      </c>
    </row>
    <row r="17" spans="2:7" ht="17.25" customHeight="1" x14ac:dyDescent="0.2">
      <c r="B17" s="16"/>
      <c r="C17" s="17" t="s">
        <v>18</v>
      </c>
      <c r="D17" s="7"/>
      <c r="E17" s="7"/>
      <c r="F17" s="7"/>
      <c r="G17" s="51"/>
    </row>
    <row r="18" spans="2:7" ht="17.25" customHeight="1" x14ac:dyDescent="0.2">
      <c r="B18" s="75"/>
      <c r="C18" s="39" t="s">
        <v>4</v>
      </c>
      <c r="D18" s="6"/>
      <c r="E18" s="6"/>
      <c r="F18" s="6"/>
      <c r="G18" s="52"/>
    </row>
    <row r="19" spans="2:7" ht="27.75" customHeight="1" x14ac:dyDescent="0.2">
      <c r="B19" s="76"/>
      <c r="C19" s="38" t="s">
        <v>11</v>
      </c>
      <c r="D19" s="22"/>
      <c r="E19" s="22"/>
      <c r="F19" s="22"/>
      <c r="G19" s="53"/>
    </row>
    <row r="20" spans="2:7" ht="15.75" customHeight="1" x14ac:dyDescent="0.2">
      <c r="B20" s="76"/>
      <c r="C20" s="15" t="s">
        <v>14</v>
      </c>
      <c r="D20" s="22"/>
      <c r="E20" s="22"/>
      <c r="F20" s="22"/>
      <c r="G20" s="53"/>
    </row>
    <row r="21" spans="2:7" ht="16.149999999999999" customHeight="1" x14ac:dyDescent="0.2">
      <c r="B21" s="77"/>
      <c r="C21" s="38" t="s">
        <v>10</v>
      </c>
      <c r="D21" s="22"/>
      <c r="E21" s="22"/>
      <c r="F21" s="22"/>
      <c r="G21" s="53"/>
    </row>
    <row r="22" spans="2:7" ht="45" customHeight="1" x14ac:dyDescent="0.2">
      <c r="B22" s="16"/>
      <c r="C22" s="61" t="s">
        <v>21</v>
      </c>
      <c r="D22" s="62"/>
      <c r="E22" s="62"/>
      <c r="F22" s="62"/>
      <c r="G22" s="51"/>
    </row>
    <row r="23" spans="2:7" ht="42" customHeight="1" x14ac:dyDescent="0.2">
      <c r="B23" s="13" t="s">
        <v>33</v>
      </c>
      <c r="C23" s="14" t="s">
        <v>79</v>
      </c>
      <c r="D23" s="23"/>
      <c r="E23" s="23"/>
      <c r="F23" s="23"/>
      <c r="G23" s="47" t="s">
        <v>66</v>
      </c>
    </row>
    <row r="24" spans="2:7" ht="16.149999999999999" customHeight="1" x14ac:dyDescent="0.2">
      <c r="B24" s="16"/>
      <c r="C24" s="17" t="s">
        <v>18</v>
      </c>
      <c r="D24" s="7">
        <f>SUM(D26:D27)</f>
        <v>415.4</v>
      </c>
      <c r="E24" s="7">
        <f t="shared" ref="E24:F24" si="2">SUM(E26:E27)</f>
        <v>430.9</v>
      </c>
      <c r="F24" s="7">
        <f t="shared" si="2"/>
        <v>435.5</v>
      </c>
      <c r="G24" s="51"/>
    </row>
    <row r="25" spans="2:7" ht="18" customHeight="1" x14ac:dyDescent="0.2">
      <c r="B25" s="75"/>
      <c r="C25" s="39" t="s">
        <v>4</v>
      </c>
      <c r="D25" s="6"/>
      <c r="E25" s="6"/>
      <c r="F25" s="6"/>
      <c r="G25" s="52"/>
    </row>
    <row r="26" spans="2:7" ht="16.149999999999999" customHeight="1" x14ac:dyDescent="0.2">
      <c r="B26" s="76"/>
      <c r="C26" s="38" t="s">
        <v>11</v>
      </c>
      <c r="D26" s="22">
        <v>415.4</v>
      </c>
      <c r="E26" s="22">
        <v>430.9</v>
      </c>
      <c r="F26" s="22">
        <v>435.5</v>
      </c>
      <c r="G26" s="53"/>
    </row>
    <row r="27" spans="2:7" ht="16.149999999999999" customHeight="1" x14ac:dyDescent="0.2">
      <c r="B27" s="77"/>
      <c r="C27" s="38" t="s">
        <v>10</v>
      </c>
      <c r="D27" s="22"/>
      <c r="E27" s="22"/>
      <c r="F27" s="22"/>
      <c r="G27" s="53"/>
    </row>
    <row r="28" spans="2:7" ht="30" customHeight="1" x14ac:dyDescent="0.2">
      <c r="B28" s="13" t="s">
        <v>34</v>
      </c>
      <c r="C28" s="14" t="s">
        <v>80</v>
      </c>
      <c r="D28" s="23"/>
      <c r="E28" s="23"/>
      <c r="F28" s="23"/>
      <c r="G28" s="47" t="s">
        <v>67</v>
      </c>
    </row>
    <row r="29" spans="2:7" ht="16.149999999999999" customHeight="1" x14ac:dyDescent="0.2">
      <c r="B29" s="16"/>
      <c r="C29" s="17" t="s">
        <v>18</v>
      </c>
      <c r="D29" s="7">
        <f>SUM(D31:D33)</f>
        <v>40</v>
      </c>
      <c r="E29" s="7">
        <f t="shared" ref="E29:F29" si="3">SUM(E31:E33)</f>
        <v>41.5</v>
      </c>
      <c r="F29" s="7">
        <f t="shared" si="3"/>
        <v>41.9</v>
      </c>
      <c r="G29" s="51"/>
    </row>
    <row r="30" spans="2:7" ht="16.149999999999999" customHeight="1" x14ac:dyDescent="0.2">
      <c r="B30" s="75"/>
      <c r="C30" s="39" t="s">
        <v>4</v>
      </c>
      <c r="D30" s="6"/>
      <c r="E30" s="6"/>
      <c r="F30" s="6"/>
      <c r="G30" s="52"/>
    </row>
    <row r="31" spans="2:7" ht="16.149999999999999" customHeight="1" x14ac:dyDescent="0.2">
      <c r="B31" s="76"/>
      <c r="C31" s="38" t="s">
        <v>11</v>
      </c>
      <c r="D31" s="22">
        <v>40</v>
      </c>
      <c r="E31" s="22">
        <v>41.5</v>
      </c>
      <c r="F31" s="22">
        <v>41.9</v>
      </c>
      <c r="G31" s="53"/>
    </row>
    <row r="32" spans="2:7" ht="16.149999999999999" customHeight="1" x14ac:dyDescent="0.2">
      <c r="B32" s="76"/>
      <c r="C32" s="15" t="s">
        <v>14</v>
      </c>
      <c r="D32" s="22"/>
      <c r="E32" s="22"/>
      <c r="F32" s="22"/>
      <c r="G32" s="53"/>
    </row>
    <row r="33" spans="2:7" ht="16.149999999999999" customHeight="1" x14ac:dyDescent="0.2">
      <c r="B33" s="77"/>
      <c r="C33" s="38" t="s">
        <v>10</v>
      </c>
      <c r="D33" s="22"/>
      <c r="E33" s="22"/>
      <c r="F33" s="22"/>
      <c r="G33" s="53"/>
    </row>
    <row r="34" spans="2:7" ht="29.25" customHeight="1" x14ac:dyDescent="0.2">
      <c r="B34" s="13" t="s">
        <v>35</v>
      </c>
      <c r="C34" s="14" t="s">
        <v>81</v>
      </c>
      <c r="D34" s="23"/>
      <c r="E34" s="23"/>
      <c r="F34" s="23"/>
      <c r="G34" s="47" t="s">
        <v>65</v>
      </c>
    </row>
    <row r="35" spans="2:7" ht="16.149999999999999" customHeight="1" x14ac:dyDescent="0.2">
      <c r="B35" s="16"/>
      <c r="C35" s="17" t="s">
        <v>18</v>
      </c>
      <c r="D35" s="7">
        <f>SUM(D37:D39)</f>
        <v>3550.7000000000003</v>
      </c>
      <c r="E35" s="7">
        <f t="shared" ref="E35:F35" si="4">SUM(E37:E39)</f>
        <v>3653.1</v>
      </c>
      <c r="F35" s="7">
        <f t="shared" si="4"/>
        <v>391.90000000000003</v>
      </c>
      <c r="G35" s="51"/>
    </row>
    <row r="36" spans="2:7" ht="16.149999999999999" customHeight="1" x14ac:dyDescent="0.2">
      <c r="B36" s="75"/>
      <c r="C36" s="39" t="s">
        <v>4</v>
      </c>
      <c r="D36" s="6"/>
      <c r="E36" s="6"/>
      <c r="F36" s="6"/>
      <c r="G36" s="52"/>
    </row>
    <row r="37" spans="2:7" ht="16.149999999999999" customHeight="1" x14ac:dyDescent="0.2">
      <c r="B37" s="76"/>
      <c r="C37" s="38" t="s">
        <v>11</v>
      </c>
      <c r="D37" s="22">
        <v>3520.8</v>
      </c>
      <c r="E37" s="22">
        <v>3652.1</v>
      </c>
      <c r="F37" s="22">
        <v>390.8</v>
      </c>
      <c r="G37" s="53"/>
    </row>
    <row r="38" spans="2:7" ht="16.149999999999999" customHeight="1" x14ac:dyDescent="0.2">
      <c r="B38" s="76"/>
      <c r="C38" s="15" t="s">
        <v>14</v>
      </c>
      <c r="D38" s="22">
        <v>1</v>
      </c>
      <c r="E38" s="22">
        <v>1</v>
      </c>
      <c r="F38" s="22">
        <v>1.1000000000000001</v>
      </c>
      <c r="G38" s="53"/>
    </row>
    <row r="39" spans="2:7" ht="16.149999999999999" customHeight="1" x14ac:dyDescent="0.2">
      <c r="B39" s="77"/>
      <c r="C39" s="38" t="s">
        <v>10</v>
      </c>
      <c r="D39" s="22">
        <v>28.9</v>
      </c>
      <c r="E39" s="22"/>
      <c r="F39" s="22"/>
      <c r="G39" s="53"/>
    </row>
    <row r="40" spans="2:7" ht="29.25" customHeight="1" x14ac:dyDescent="0.2">
      <c r="B40" s="13" t="s">
        <v>36</v>
      </c>
      <c r="C40" s="14" t="s">
        <v>82</v>
      </c>
      <c r="D40" s="23"/>
      <c r="E40" s="23"/>
      <c r="F40" s="23"/>
      <c r="G40" s="47" t="s">
        <v>65</v>
      </c>
    </row>
    <row r="41" spans="2:7" ht="16.149999999999999" customHeight="1" x14ac:dyDescent="0.2">
      <c r="B41" s="16"/>
      <c r="C41" s="17" t="s">
        <v>18</v>
      </c>
      <c r="D41" s="7">
        <f>SUM(D43:D44)</f>
        <v>25</v>
      </c>
      <c r="E41" s="7">
        <f t="shared" ref="E41:F41" si="5">SUM(E43:E44)</f>
        <v>25.9</v>
      </c>
      <c r="F41" s="7">
        <f t="shared" si="5"/>
        <v>26.2</v>
      </c>
      <c r="G41" s="51"/>
    </row>
    <row r="42" spans="2:7" ht="16.149999999999999" customHeight="1" x14ac:dyDescent="0.2">
      <c r="B42" s="75"/>
      <c r="C42" s="39" t="s">
        <v>4</v>
      </c>
      <c r="D42" s="6"/>
      <c r="E42" s="6"/>
      <c r="F42" s="6"/>
      <c r="G42" s="52"/>
    </row>
    <row r="43" spans="2:7" ht="29.25" customHeight="1" x14ac:dyDescent="0.2">
      <c r="B43" s="76"/>
      <c r="C43" s="38" t="s">
        <v>11</v>
      </c>
      <c r="D43" s="22">
        <v>25</v>
      </c>
      <c r="E43" s="22">
        <v>25.9</v>
      </c>
      <c r="F43" s="22">
        <v>26.2</v>
      </c>
      <c r="G43" s="53"/>
    </row>
    <row r="44" spans="2:7" ht="16.149999999999999" customHeight="1" x14ac:dyDescent="0.2">
      <c r="B44" s="77"/>
      <c r="C44" s="38" t="s">
        <v>10</v>
      </c>
      <c r="D44" s="22"/>
      <c r="E44" s="22"/>
      <c r="F44" s="22"/>
      <c r="G44" s="53"/>
    </row>
    <row r="45" spans="2:7" ht="27" customHeight="1" x14ac:dyDescent="0.2">
      <c r="B45" s="13" t="s">
        <v>37</v>
      </c>
      <c r="C45" s="45" t="s">
        <v>83</v>
      </c>
      <c r="D45" s="23"/>
      <c r="E45" s="23"/>
      <c r="F45" s="23"/>
      <c r="G45" s="47" t="s">
        <v>65</v>
      </c>
    </row>
    <row r="46" spans="2:7" ht="16.149999999999999" customHeight="1" x14ac:dyDescent="0.2">
      <c r="B46" s="16"/>
      <c r="C46" s="17" t="s">
        <v>18</v>
      </c>
      <c r="D46" s="7">
        <f>SUM(D48:D50)</f>
        <v>34.5</v>
      </c>
      <c r="E46" s="7">
        <f t="shared" ref="E46:F46" si="6">SUM(E48:E50)</f>
        <v>31.1</v>
      </c>
      <c r="F46" s="7">
        <f t="shared" si="6"/>
        <v>31.4</v>
      </c>
      <c r="G46" s="51"/>
    </row>
    <row r="47" spans="2:7" ht="16.149999999999999" customHeight="1" x14ac:dyDescent="0.2">
      <c r="B47" s="75"/>
      <c r="C47" s="39" t="s">
        <v>4</v>
      </c>
      <c r="D47" s="6"/>
      <c r="E47" s="6"/>
      <c r="F47" s="6"/>
      <c r="G47" s="52"/>
    </row>
    <row r="48" spans="2:7" ht="16.149999999999999" customHeight="1" x14ac:dyDescent="0.2">
      <c r="B48" s="76"/>
      <c r="C48" s="38" t="s">
        <v>11</v>
      </c>
      <c r="D48" s="22">
        <v>30</v>
      </c>
      <c r="E48" s="22">
        <v>31.1</v>
      </c>
      <c r="F48" s="22">
        <v>31.4</v>
      </c>
      <c r="G48" s="53"/>
    </row>
    <row r="49" spans="2:7" ht="16.149999999999999" customHeight="1" x14ac:dyDescent="0.2">
      <c r="B49" s="76"/>
      <c r="C49" s="15" t="s">
        <v>14</v>
      </c>
      <c r="D49" s="22">
        <v>4.5</v>
      </c>
      <c r="E49" s="22"/>
      <c r="F49" s="22"/>
      <c r="G49" s="53"/>
    </row>
    <row r="50" spans="2:7" ht="16.149999999999999" customHeight="1" x14ac:dyDescent="0.2">
      <c r="B50" s="77"/>
      <c r="C50" s="38" t="s">
        <v>10</v>
      </c>
      <c r="D50" s="22"/>
      <c r="E50" s="22"/>
      <c r="F50" s="22"/>
      <c r="G50" s="53"/>
    </row>
    <row r="51" spans="2:7" ht="18" customHeight="1" x14ac:dyDescent="0.2">
      <c r="B51" s="13" t="s">
        <v>38</v>
      </c>
      <c r="C51" s="14" t="s">
        <v>84</v>
      </c>
      <c r="D51" s="23"/>
      <c r="E51" s="23"/>
      <c r="F51" s="23"/>
      <c r="G51" s="47" t="s">
        <v>65</v>
      </c>
    </row>
    <row r="52" spans="2:7" ht="16.149999999999999" customHeight="1" x14ac:dyDescent="0.2">
      <c r="B52" s="16"/>
      <c r="C52" s="17" t="s">
        <v>18</v>
      </c>
      <c r="D52" s="7">
        <f>SUM(D54)</f>
        <v>250</v>
      </c>
      <c r="E52" s="7">
        <f t="shared" ref="E52:F52" si="7">SUM(E54)</f>
        <v>259.3</v>
      </c>
      <c r="F52" s="7">
        <f t="shared" si="7"/>
        <v>262</v>
      </c>
      <c r="G52" s="51"/>
    </row>
    <row r="53" spans="2:7" ht="16.149999999999999" customHeight="1" x14ac:dyDescent="0.2">
      <c r="B53" s="75"/>
      <c r="C53" s="39" t="s">
        <v>4</v>
      </c>
      <c r="D53" s="6"/>
      <c r="E53" s="6"/>
      <c r="F53" s="6"/>
      <c r="G53" s="52"/>
    </row>
    <row r="54" spans="2:7" ht="16.149999999999999" customHeight="1" x14ac:dyDescent="0.2">
      <c r="B54" s="76"/>
      <c r="C54" s="38" t="s">
        <v>11</v>
      </c>
      <c r="D54" s="22">
        <v>250</v>
      </c>
      <c r="E54" s="22">
        <v>259.3</v>
      </c>
      <c r="F54" s="22">
        <v>262</v>
      </c>
      <c r="G54" s="53"/>
    </row>
    <row r="55" spans="2:7" ht="16.149999999999999" customHeight="1" x14ac:dyDescent="0.2">
      <c r="B55" s="77"/>
      <c r="C55" s="38" t="s">
        <v>10</v>
      </c>
      <c r="D55" s="22"/>
      <c r="E55" s="22"/>
      <c r="F55" s="22"/>
      <c r="G55" s="53"/>
    </row>
    <row r="56" spans="2:7" ht="31.5" customHeight="1" x14ac:dyDescent="0.2">
      <c r="B56" s="13" t="s">
        <v>39</v>
      </c>
      <c r="C56" s="14" t="s">
        <v>85</v>
      </c>
      <c r="D56" s="23"/>
      <c r="E56" s="23"/>
      <c r="F56" s="23"/>
      <c r="G56" s="47" t="s">
        <v>65</v>
      </c>
    </row>
    <row r="57" spans="2:7" ht="16.149999999999999" customHeight="1" x14ac:dyDescent="0.2">
      <c r="B57" s="16"/>
      <c r="C57" s="17" t="s">
        <v>18</v>
      </c>
      <c r="D57" s="7">
        <f>SUM(D59:D60)</f>
        <v>291.7</v>
      </c>
      <c r="E57" s="7">
        <f t="shared" ref="E57:F57" si="8">SUM(E59:E60)</f>
        <v>302.60000000000002</v>
      </c>
      <c r="F57" s="7">
        <f t="shared" si="8"/>
        <v>305.8</v>
      </c>
      <c r="G57" s="51"/>
    </row>
    <row r="58" spans="2:7" ht="16.149999999999999" customHeight="1" x14ac:dyDescent="0.2">
      <c r="B58" s="75"/>
      <c r="C58" s="39" t="s">
        <v>4</v>
      </c>
      <c r="D58" s="6"/>
      <c r="E58" s="6"/>
      <c r="F58" s="6"/>
      <c r="G58" s="52"/>
    </row>
    <row r="59" spans="2:7" ht="16.149999999999999" customHeight="1" x14ac:dyDescent="0.2">
      <c r="B59" s="76"/>
      <c r="C59" s="15" t="s">
        <v>14</v>
      </c>
      <c r="D59" s="22">
        <v>291.7</v>
      </c>
      <c r="E59" s="22">
        <v>302.60000000000002</v>
      </c>
      <c r="F59" s="22">
        <v>305.8</v>
      </c>
      <c r="G59" s="53"/>
    </row>
    <row r="60" spans="2:7" ht="16.149999999999999" customHeight="1" x14ac:dyDescent="0.2">
      <c r="B60" s="77"/>
      <c r="C60" s="38" t="s">
        <v>10</v>
      </c>
      <c r="D60" s="22"/>
      <c r="E60" s="22"/>
      <c r="F60" s="22"/>
      <c r="G60" s="53"/>
    </row>
    <row r="61" spans="2:7" ht="30.75" customHeight="1" x14ac:dyDescent="0.2">
      <c r="B61" s="13" t="s">
        <v>40</v>
      </c>
      <c r="C61" s="14" t="s">
        <v>86</v>
      </c>
      <c r="D61" s="23"/>
      <c r="E61" s="23"/>
      <c r="F61" s="23"/>
      <c r="G61" s="47" t="s">
        <v>65</v>
      </c>
    </row>
    <row r="62" spans="2:7" ht="16.149999999999999" customHeight="1" x14ac:dyDescent="0.2">
      <c r="B62" s="16"/>
      <c r="C62" s="17" t="s">
        <v>18</v>
      </c>
      <c r="D62" s="7">
        <f>SUM(D64:D65)</f>
        <v>108</v>
      </c>
      <c r="E62" s="7">
        <f t="shared" ref="E62:F62" si="9">SUM(E64:E65)</f>
        <v>112</v>
      </c>
      <c r="F62" s="7">
        <f t="shared" si="9"/>
        <v>113.2</v>
      </c>
      <c r="G62" s="51"/>
    </row>
    <row r="63" spans="2:7" ht="16.149999999999999" customHeight="1" x14ac:dyDescent="0.2">
      <c r="B63" s="75"/>
      <c r="C63" s="39" t="s">
        <v>4</v>
      </c>
      <c r="D63" s="6"/>
      <c r="E63" s="6"/>
      <c r="F63" s="6"/>
      <c r="G63" s="52"/>
    </row>
    <row r="64" spans="2:7" ht="16.149999999999999" customHeight="1" x14ac:dyDescent="0.2">
      <c r="B64" s="76"/>
      <c r="C64" s="15" t="s">
        <v>14</v>
      </c>
      <c r="D64" s="22">
        <v>108</v>
      </c>
      <c r="E64" s="22">
        <v>112</v>
      </c>
      <c r="F64" s="22">
        <v>113.2</v>
      </c>
      <c r="G64" s="53"/>
    </row>
    <row r="65" spans="2:8" ht="16.899999999999999" customHeight="1" x14ac:dyDescent="0.2">
      <c r="B65" s="77"/>
      <c r="C65" s="38" t="s">
        <v>10</v>
      </c>
      <c r="D65" s="22"/>
      <c r="E65" s="22"/>
      <c r="F65" s="22"/>
      <c r="G65" s="53"/>
    </row>
    <row r="66" spans="2:8" ht="32.25" customHeight="1" x14ac:dyDescent="0.2">
      <c r="B66" s="11" t="s">
        <v>41</v>
      </c>
      <c r="C66" s="11" t="s">
        <v>104</v>
      </c>
      <c r="D66" s="12"/>
      <c r="E66" s="12"/>
      <c r="F66" s="12"/>
      <c r="G66" s="54"/>
    </row>
    <row r="67" spans="2:8" ht="53.25" customHeight="1" x14ac:dyDescent="0.2">
      <c r="B67" s="13" t="s">
        <v>42</v>
      </c>
      <c r="C67" s="14" t="s">
        <v>87</v>
      </c>
      <c r="D67" s="23"/>
      <c r="E67" s="23"/>
      <c r="F67" s="23"/>
      <c r="G67" s="47" t="s">
        <v>68</v>
      </c>
    </row>
    <row r="68" spans="2:8" ht="16.149999999999999" customHeight="1" x14ac:dyDescent="0.2">
      <c r="B68" s="16"/>
      <c r="C68" s="17" t="s">
        <v>18</v>
      </c>
      <c r="D68" s="7">
        <f>SUM(D70:D72)</f>
        <v>152.80000000000001</v>
      </c>
      <c r="E68" s="7">
        <f t="shared" ref="E68:F68" si="10">SUM(E70:E72)</f>
        <v>158.5</v>
      </c>
      <c r="F68" s="7">
        <f t="shared" si="10"/>
        <v>160.19999999999999</v>
      </c>
      <c r="G68" s="51"/>
    </row>
    <row r="69" spans="2:8" ht="16.149999999999999" customHeight="1" x14ac:dyDescent="0.2">
      <c r="B69" s="75"/>
      <c r="C69" s="39" t="s">
        <v>4</v>
      </c>
      <c r="D69" s="6"/>
      <c r="E69" s="6"/>
      <c r="F69" s="6"/>
      <c r="G69" s="52"/>
    </row>
    <row r="70" spans="2:8" ht="16.149999999999999" customHeight="1" x14ac:dyDescent="0.2">
      <c r="B70" s="76"/>
      <c r="C70" s="38" t="s">
        <v>11</v>
      </c>
      <c r="D70" s="22">
        <v>65</v>
      </c>
      <c r="E70" s="22">
        <v>67.400000000000006</v>
      </c>
      <c r="F70" s="22">
        <v>68.099999999999994</v>
      </c>
      <c r="G70" s="53"/>
    </row>
    <row r="71" spans="2:8" ht="16.149999999999999" customHeight="1" x14ac:dyDescent="0.2">
      <c r="B71" s="76"/>
      <c r="C71" s="15" t="s">
        <v>14</v>
      </c>
      <c r="D71" s="22">
        <v>87.8</v>
      </c>
      <c r="E71" s="22">
        <v>91.1</v>
      </c>
      <c r="F71" s="22">
        <v>92.1</v>
      </c>
      <c r="G71" s="53"/>
    </row>
    <row r="72" spans="2:8" ht="16.149999999999999" customHeight="1" x14ac:dyDescent="0.2">
      <c r="B72" s="77"/>
      <c r="C72" s="38" t="s">
        <v>10</v>
      </c>
      <c r="D72" s="22"/>
      <c r="E72" s="22"/>
      <c r="F72" s="22"/>
      <c r="G72" s="53"/>
    </row>
    <row r="73" spans="2:8" ht="32.450000000000003" customHeight="1" x14ac:dyDescent="0.2">
      <c r="B73" s="13" t="s">
        <v>43</v>
      </c>
      <c r="C73" s="14" t="s">
        <v>88</v>
      </c>
      <c r="D73" s="23"/>
      <c r="E73" s="23"/>
      <c r="F73" s="23"/>
      <c r="G73" s="47" t="s">
        <v>66</v>
      </c>
      <c r="H73" s="46"/>
    </row>
    <row r="74" spans="2:8" ht="16.149999999999999" customHeight="1" x14ac:dyDescent="0.2">
      <c r="B74" s="16"/>
      <c r="C74" s="17" t="s">
        <v>18</v>
      </c>
      <c r="D74" s="7">
        <f>SUM(D76:D77)</f>
        <v>34.700000000000003</v>
      </c>
      <c r="E74" s="7">
        <f t="shared" ref="E74:F74" si="11">SUM(E76:E77)</f>
        <v>36</v>
      </c>
      <c r="F74" s="7">
        <f t="shared" si="11"/>
        <v>36.4</v>
      </c>
      <c r="G74" s="51"/>
      <c r="H74" s="74"/>
    </row>
    <row r="75" spans="2:8" ht="16.149999999999999" customHeight="1" x14ac:dyDescent="0.2">
      <c r="B75" s="75"/>
      <c r="C75" s="39" t="s">
        <v>4</v>
      </c>
      <c r="D75" s="6"/>
      <c r="E75" s="6"/>
      <c r="F75" s="6"/>
      <c r="G75" s="52"/>
    </row>
    <row r="76" spans="2:8" ht="16.149999999999999" customHeight="1" x14ac:dyDescent="0.2">
      <c r="B76" s="76"/>
      <c r="C76" s="38" t="s">
        <v>11</v>
      </c>
      <c r="D76" s="22">
        <v>34.700000000000003</v>
      </c>
      <c r="E76" s="22">
        <v>36</v>
      </c>
      <c r="F76" s="22">
        <v>36.4</v>
      </c>
      <c r="G76" s="53"/>
    </row>
    <row r="77" spans="2:8" ht="16.149999999999999" customHeight="1" x14ac:dyDescent="0.2">
      <c r="B77" s="77"/>
      <c r="C77" s="38" t="s">
        <v>10</v>
      </c>
      <c r="D77" s="22"/>
      <c r="E77" s="22"/>
      <c r="F77" s="22"/>
      <c r="G77" s="53"/>
    </row>
    <row r="78" spans="2:8" ht="29.25" customHeight="1" x14ac:dyDescent="0.2">
      <c r="B78" s="13" t="s">
        <v>44</v>
      </c>
      <c r="C78" s="14" t="s">
        <v>89</v>
      </c>
      <c r="D78" s="23"/>
      <c r="E78" s="23"/>
      <c r="F78" s="23"/>
      <c r="G78" s="47" t="s">
        <v>69</v>
      </c>
    </row>
    <row r="79" spans="2:8" ht="16.149999999999999" customHeight="1" x14ac:dyDescent="0.2">
      <c r="B79" s="16"/>
      <c r="C79" s="17" t="s">
        <v>18</v>
      </c>
      <c r="D79" s="7">
        <f>SUM(D81:D84)</f>
        <v>464.6</v>
      </c>
      <c r="E79" s="7">
        <f>SUM(E81:E84)</f>
        <v>482</v>
      </c>
      <c r="F79" s="7">
        <f>SUM(F81:F84)</f>
        <v>487.1</v>
      </c>
      <c r="G79" s="51"/>
    </row>
    <row r="80" spans="2:8" ht="16.149999999999999" customHeight="1" x14ac:dyDescent="0.2">
      <c r="B80" s="75"/>
      <c r="C80" s="39" t="s">
        <v>4</v>
      </c>
      <c r="D80" s="6"/>
      <c r="E80" s="6"/>
      <c r="F80" s="6"/>
      <c r="G80" s="52"/>
    </row>
    <row r="81" spans="2:7" ht="16.149999999999999" customHeight="1" x14ac:dyDescent="0.2">
      <c r="B81" s="76"/>
      <c r="C81" s="38" t="s">
        <v>11</v>
      </c>
      <c r="D81" s="22">
        <v>436</v>
      </c>
      <c r="E81" s="22">
        <v>452.3</v>
      </c>
      <c r="F81" s="22">
        <v>457.1</v>
      </c>
      <c r="G81" s="53"/>
    </row>
    <row r="82" spans="2:7" ht="16.149999999999999" customHeight="1" x14ac:dyDescent="0.2">
      <c r="B82" s="76"/>
      <c r="C82" s="15" t="s">
        <v>14</v>
      </c>
      <c r="D82" s="22"/>
      <c r="E82" s="22"/>
      <c r="F82" s="22"/>
      <c r="G82" s="53"/>
    </row>
    <row r="83" spans="2:7" ht="16.149999999999999" customHeight="1" x14ac:dyDescent="0.2">
      <c r="B83" s="76"/>
      <c r="C83" s="38" t="s">
        <v>22</v>
      </c>
      <c r="D83" s="22">
        <v>4.5</v>
      </c>
      <c r="E83" s="22">
        <v>4.7</v>
      </c>
      <c r="F83" s="22">
        <v>4.7</v>
      </c>
      <c r="G83" s="53"/>
    </row>
    <row r="84" spans="2:7" ht="16.149999999999999" customHeight="1" x14ac:dyDescent="0.2">
      <c r="B84" s="77"/>
      <c r="C84" s="38" t="s">
        <v>10</v>
      </c>
      <c r="D84" s="22">
        <v>24.1</v>
      </c>
      <c r="E84" s="22">
        <v>25</v>
      </c>
      <c r="F84" s="22">
        <v>25.3</v>
      </c>
      <c r="G84" s="53"/>
    </row>
    <row r="85" spans="2:7" ht="57" customHeight="1" x14ac:dyDescent="0.2">
      <c r="B85" s="13" t="s">
        <v>45</v>
      </c>
      <c r="C85" s="14" t="s">
        <v>90</v>
      </c>
      <c r="D85" s="23"/>
      <c r="E85" s="23"/>
      <c r="F85" s="23"/>
      <c r="G85" s="47" t="s">
        <v>70</v>
      </c>
    </row>
    <row r="86" spans="2:7" ht="16.149999999999999" customHeight="1" x14ac:dyDescent="0.2">
      <c r="B86" s="16"/>
      <c r="C86" s="17" t="s">
        <v>18</v>
      </c>
      <c r="D86" s="7">
        <f>SUM(D88:D91)</f>
        <v>1566.3999999999999</v>
      </c>
      <c r="E86" s="7">
        <f>SUM(E88:E91)</f>
        <v>1624.9</v>
      </c>
      <c r="F86" s="7">
        <f>SUM(F88:F91)</f>
        <v>1642.1000000000001</v>
      </c>
      <c r="G86" s="51"/>
    </row>
    <row r="87" spans="2:7" ht="16.149999999999999" customHeight="1" x14ac:dyDescent="0.2">
      <c r="B87" s="75"/>
      <c r="C87" s="39" t="s">
        <v>4</v>
      </c>
      <c r="D87" s="6"/>
      <c r="E87" s="6"/>
      <c r="F87" s="6"/>
      <c r="G87" s="52"/>
    </row>
    <row r="88" spans="2:7" ht="16.149999999999999" customHeight="1" x14ac:dyDescent="0.2">
      <c r="B88" s="76"/>
      <c r="C88" s="38" t="s">
        <v>11</v>
      </c>
      <c r="D88" s="21">
        <v>1072.0999999999999</v>
      </c>
      <c r="E88" s="22">
        <v>1112.0999999999999</v>
      </c>
      <c r="F88" s="22">
        <v>1123.9000000000001</v>
      </c>
      <c r="G88" s="53"/>
    </row>
    <row r="89" spans="2:7" ht="16.149999999999999" customHeight="1" x14ac:dyDescent="0.2">
      <c r="B89" s="76"/>
      <c r="C89" s="15" t="s">
        <v>14</v>
      </c>
      <c r="D89" s="21">
        <v>91</v>
      </c>
      <c r="E89" s="22">
        <v>94.4</v>
      </c>
      <c r="F89" s="22">
        <v>95.4</v>
      </c>
      <c r="G89" s="53"/>
    </row>
    <row r="90" spans="2:7" ht="16.149999999999999" customHeight="1" x14ac:dyDescent="0.2">
      <c r="B90" s="76"/>
      <c r="C90" s="38" t="s">
        <v>22</v>
      </c>
      <c r="D90" s="21">
        <v>328.6</v>
      </c>
      <c r="E90" s="22">
        <v>340.9</v>
      </c>
      <c r="F90" s="22">
        <v>344.5</v>
      </c>
      <c r="G90" s="53"/>
    </row>
    <row r="91" spans="2:7" ht="16.149999999999999" customHeight="1" x14ac:dyDescent="0.2">
      <c r="B91" s="77"/>
      <c r="C91" s="38" t="s">
        <v>10</v>
      </c>
      <c r="D91" s="21">
        <v>74.7</v>
      </c>
      <c r="E91" s="22">
        <v>77.5</v>
      </c>
      <c r="F91" s="22">
        <v>78.3</v>
      </c>
      <c r="G91" s="53"/>
    </row>
    <row r="92" spans="2:7" ht="31.15" customHeight="1" x14ac:dyDescent="0.2">
      <c r="B92" s="13" t="s">
        <v>46</v>
      </c>
      <c r="C92" s="14" t="s">
        <v>91</v>
      </c>
      <c r="D92" s="23"/>
      <c r="E92" s="23"/>
      <c r="F92" s="23"/>
      <c r="G92" s="47" t="s">
        <v>71</v>
      </c>
    </row>
    <row r="93" spans="2:7" ht="16.149999999999999" customHeight="1" x14ac:dyDescent="0.2">
      <c r="B93" s="16"/>
      <c r="C93" s="17" t="s">
        <v>18</v>
      </c>
      <c r="D93" s="7">
        <f>SUM(D95:D95)</f>
        <v>1200</v>
      </c>
      <c r="E93" s="7">
        <f>SUM(E95:E95)</f>
        <v>1244.8</v>
      </c>
      <c r="F93" s="7">
        <f>SUM(F95:F95)</f>
        <v>1258</v>
      </c>
      <c r="G93" s="51"/>
    </row>
    <row r="94" spans="2:7" ht="16.149999999999999" customHeight="1" x14ac:dyDescent="0.2">
      <c r="B94" s="75"/>
      <c r="C94" s="39" t="s">
        <v>4</v>
      </c>
      <c r="D94" s="6"/>
      <c r="E94" s="6"/>
      <c r="F94" s="6"/>
      <c r="G94" s="52"/>
    </row>
    <row r="95" spans="2:7" ht="31.15" customHeight="1" x14ac:dyDescent="0.2">
      <c r="B95" s="76"/>
      <c r="C95" s="38" t="s">
        <v>11</v>
      </c>
      <c r="D95" s="22">
        <v>1200</v>
      </c>
      <c r="E95" s="22">
        <v>1244.8</v>
      </c>
      <c r="F95" s="22">
        <v>1258</v>
      </c>
      <c r="G95" s="53"/>
    </row>
    <row r="96" spans="2:7" ht="30" customHeight="1" x14ac:dyDescent="0.2">
      <c r="B96" s="13" t="s">
        <v>47</v>
      </c>
      <c r="C96" s="14" t="s">
        <v>92</v>
      </c>
      <c r="D96" s="23"/>
      <c r="E96" s="23"/>
      <c r="F96" s="23"/>
      <c r="G96" s="47" t="s">
        <v>69</v>
      </c>
    </row>
    <row r="97" spans="2:7" ht="16.149999999999999" customHeight="1" x14ac:dyDescent="0.2">
      <c r="B97" s="16"/>
      <c r="C97" s="17" t="s">
        <v>18</v>
      </c>
      <c r="D97" s="7">
        <f>SUM(D99:D101)</f>
        <v>472.9</v>
      </c>
      <c r="E97" s="7">
        <f t="shared" ref="E97:F97" si="12">SUM(E99:E101)</f>
        <v>490.50000000000006</v>
      </c>
      <c r="F97" s="7">
        <f t="shared" si="12"/>
        <v>495.70000000000005</v>
      </c>
      <c r="G97" s="51"/>
    </row>
    <row r="98" spans="2:7" ht="16.149999999999999" customHeight="1" x14ac:dyDescent="0.2">
      <c r="B98" s="75"/>
      <c r="C98" s="39" t="s">
        <v>4</v>
      </c>
      <c r="D98" s="6"/>
      <c r="E98" s="6"/>
      <c r="F98" s="6"/>
      <c r="G98" s="52"/>
    </row>
    <row r="99" spans="2:7" ht="33" customHeight="1" x14ac:dyDescent="0.2">
      <c r="B99" s="76"/>
      <c r="C99" s="38" t="s">
        <v>11</v>
      </c>
      <c r="D99" s="22">
        <v>143</v>
      </c>
      <c r="E99" s="22">
        <v>148.30000000000001</v>
      </c>
      <c r="F99" s="22">
        <v>149.9</v>
      </c>
      <c r="G99" s="53"/>
    </row>
    <row r="100" spans="2:7" ht="21" customHeight="1" x14ac:dyDescent="0.2">
      <c r="B100" s="76"/>
      <c r="C100" s="15" t="s">
        <v>14</v>
      </c>
      <c r="D100" s="22">
        <v>327.39999999999998</v>
      </c>
      <c r="E100" s="22">
        <v>339.6</v>
      </c>
      <c r="F100" s="22">
        <v>343.2</v>
      </c>
      <c r="G100" s="53"/>
    </row>
    <row r="101" spans="2:7" ht="16.149999999999999" customHeight="1" x14ac:dyDescent="0.2">
      <c r="B101" s="77"/>
      <c r="C101" s="38" t="s">
        <v>10</v>
      </c>
      <c r="D101" s="22">
        <v>2.5</v>
      </c>
      <c r="E101" s="22">
        <v>2.6</v>
      </c>
      <c r="F101" s="22">
        <v>2.6</v>
      </c>
      <c r="G101" s="53"/>
    </row>
    <row r="102" spans="2:7" ht="30" customHeight="1" x14ac:dyDescent="0.2">
      <c r="B102" s="13" t="s">
        <v>48</v>
      </c>
      <c r="C102" s="14" t="s">
        <v>93</v>
      </c>
      <c r="D102" s="23"/>
      <c r="E102" s="23"/>
      <c r="F102" s="23"/>
      <c r="G102" s="47" t="s">
        <v>72</v>
      </c>
    </row>
    <row r="103" spans="2:7" ht="16.149999999999999" customHeight="1" x14ac:dyDescent="0.2">
      <c r="B103" s="16"/>
      <c r="C103" s="17" t="s">
        <v>18</v>
      </c>
      <c r="D103" s="7">
        <f>SUM(D105:D106)</f>
        <v>117</v>
      </c>
      <c r="E103" s="7">
        <f t="shared" ref="E103:F103" si="13">SUM(E105:E106)</f>
        <v>121.4</v>
      </c>
      <c r="F103" s="7">
        <f t="shared" si="13"/>
        <v>122.7</v>
      </c>
      <c r="G103" s="51"/>
    </row>
    <row r="104" spans="2:7" ht="16.149999999999999" customHeight="1" x14ac:dyDescent="0.2">
      <c r="B104" s="75"/>
      <c r="C104" s="39" t="s">
        <v>4</v>
      </c>
      <c r="D104" s="6"/>
      <c r="E104" s="6"/>
      <c r="F104" s="6"/>
      <c r="G104" s="52"/>
    </row>
    <row r="105" spans="2:7" ht="16.149999999999999" customHeight="1" x14ac:dyDescent="0.2">
      <c r="B105" s="76"/>
      <c r="C105" s="38" t="s">
        <v>11</v>
      </c>
      <c r="D105" s="22">
        <v>50</v>
      </c>
      <c r="E105" s="22">
        <v>51.9</v>
      </c>
      <c r="F105" s="22">
        <v>52.5</v>
      </c>
      <c r="G105" s="53"/>
    </row>
    <row r="106" spans="2:7" ht="16.149999999999999" customHeight="1" x14ac:dyDescent="0.2">
      <c r="B106" s="76"/>
      <c r="C106" s="15" t="s">
        <v>14</v>
      </c>
      <c r="D106" s="22">
        <v>67</v>
      </c>
      <c r="E106" s="22">
        <v>69.5</v>
      </c>
      <c r="F106" s="22">
        <v>70.2</v>
      </c>
      <c r="G106" s="53"/>
    </row>
    <row r="107" spans="2:7" ht="16.149999999999999" customHeight="1" x14ac:dyDescent="0.2">
      <c r="B107" s="77"/>
      <c r="C107" s="38" t="s">
        <v>10</v>
      </c>
      <c r="D107" s="22"/>
      <c r="E107" s="22"/>
      <c r="F107" s="22"/>
      <c r="G107" s="53"/>
    </row>
    <row r="108" spans="2:7" ht="18.75" customHeight="1" x14ac:dyDescent="0.2">
      <c r="B108" s="13" t="s">
        <v>49</v>
      </c>
      <c r="C108" s="14" t="s">
        <v>94</v>
      </c>
      <c r="D108" s="23"/>
      <c r="E108" s="23"/>
      <c r="F108" s="23"/>
      <c r="G108" s="47" t="s">
        <v>71</v>
      </c>
    </row>
    <row r="109" spans="2:7" ht="16.149999999999999" customHeight="1" x14ac:dyDescent="0.2">
      <c r="B109" s="16"/>
      <c r="C109" s="17" t="s">
        <v>18</v>
      </c>
      <c r="D109" s="7">
        <f>SUM(D111:D114)</f>
        <v>142.29999999999998</v>
      </c>
      <c r="E109" s="7">
        <f t="shared" ref="E109:F109" si="14">SUM(E111:E114)</f>
        <v>142.5</v>
      </c>
      <c r="F109" s="7">
        <f t="shared" si="14"/>
        <v>142.6</v>
      </c>
      <c r="G109" s="51"/>
    </row>
    <row r="110" spans="2:7" ht="16.149999999999999" customHeight="1" x14ac:dyDescent="0.2">
      <c r="B110" s="75"/>
      <c r="C110" s="39" t="s">
        <v>4</v>
      </c>
      <c r="D110" s="6"/>
      <c r="E110" s="6"/>
      <c r="F110" s="6"/>
      <c r="G110" s="52"/>
    </row>
    <row r="111" spans="2:7" ht="16.149999999999999" customHeight="1" x14ac:dyDescent="0.2">
      <c r="B111" s="76"/>
      <c r="C111" s="38" t="s">
        <v>11</v>
      </c>
      <c r="D111" s="22"/>
      <c r="E111" s="22"/>
      <c r="F111" s="22"/>
      <c r="G111" s="53"/>
    </row>
    <row r="112" spans="2:7" ht="16.149999999999999" customHeight="1" x14ac:dyDescent="0.2">
      <c r="B112" s="76"/>
      <c r="C112" s="15" t="s">
        <v>14</v>
      </c>
      <c r="D112" s="22">
        <v>137.1</v>
      </c>
      <c r="E112" s="22">
        <v>137.1</v>
      </c>
      <c r="F112" s="22">
        <v>137.1</v>
      </c>
      <c r="G112" s="53"/>
    </row>
    <row r="113" spans="2:7" ht="16.149999999999999" customHeight="1" x14ac:dyDescent="0.2">
      <c r="B113" s="76"/>
      <c r="C113" s="38" t="s">
        <v>22</v>
      </c>
      <c r="D113" s="22">
        <v>5.2</v>
      </c>
      <c r="E113" s="22">
        <v>5.4</v>
      </c>
      <c r="F113" s="22">
        <v>5.5</v>
      </c>
      <c r="G113" s="53"/>
    </row>
    <row r="114" spans="2:7" ht="16.149999999999999" customHeight="1" x14ac:dyDescent="0.2">
      <c r="B114" s="77"/>
      <c r="C114" s="38" t="s">
        <v>10</v>
      </c>
      <c r="D114" s="22"/>
      <c r="E114" s="22"/>
      <c r="F114" s="22"/>
      <c r="G114" s="53"/>
    </row>
    <row r="115" spans="2:7" ht="29.25" customHeight="1" x14ac:dyDescent="0.2">
      <c r="B115" s="13" t="s">
        <v>50</v>
      </c>
      <c r="C115" s="14" t="s">
        <v>95</v>
      </c>
      <c r="D115" s="23"/>
      <c r="E115" s="23"/>
      <c r="F115" s="23"/>
      <c r="G115" s="47" t="s">
        <v>66</v>
      </c>
    </row>
    <row r="116" spans="2:7" ht="16.149999999999999" customHeight="1" x14ac:dyDescent="0.2">
      <c r="B116" s="16"/>
      <c r="C116" s="17" t="s">
        <v>18</v>
      </c>
      <c r="D116" s="7">
        <f>SUM(D118:D120)</f>
        <v>185</v>
      </c>
      <c r="E116" s="7">
        <f t="shared" ref="E116:F116" si="15">SUM(E118:E120)</f>
        <v>191.9</v>
      </c>
      <c r="F116" s="7">
        <f t="shared" si="15"/>
        <v>193.9</v>
      </c>
      <c r="G116" s="51"/>
    </row>
    <row r="117" spans="2:7" ht="16.149999999999999" customHeight="1" x14ac:dyDescent="0.2">
      <c r="B117" s="75"/>
      <c r="C117" s="39" t="s">
        <v>4</v>
      </c>
      <c r="D117" s="6"/>
      <c r="E117" s="6"/>
      <c r="F117" s="6"/>
      <c r="G117" s="52"/>
    </row>
    <row r="118" spans="2:7" ht="16.149999999999999" customHeight="1" x14ac:dyDescent="0.2">
      <c r="B118" s="76"/>
      <c r="C118" s="38" t="s">
        <v>11</v>
      </c>
      <c r="D118" s="22">
        <v>185</v>
      </c>
      <c r="E118" s="22">
        <v>191.9</v>
      </c>
      <c r="F118" s="22">
        <v>193.9</v>
      </c>
      <c r="G118" s="53"/>
    </row>
    <row r="119" spans="2:7" ht="17.25" customHeight="1" x14ac:dyDescent="0.2">
      <c r="B119" s="76"/>
      <c r="C119" s="38" t="s">
        <v>22</v>
      </c>
      <c r="D119" s="22"/>
      <c r="E119" s="22"/>
      <c r="F119" s="22"/>
      <c r="G119" s="53"/>
    </row>
    <row r="120" spans="2:7" ht="18.75" customHeight="1" x14ac:dyDescent="0.2">
      <c r="B120" s="77"/>
      <c r="C120" s="38" t="s">
        <v>10</v>
      </c>
      <c r="D120" s="22"/>
      <c r="E120" s="22"/>
      <c r="F120" s="22"/>
      <c r="G120" s="53"/>
    </row>
    <row r="121" spans="2:7" ht="27" customHeight="1" x14ac:dyDescent="0.2">
      <c r="B121" s="13" t="s">
        <v>51</v>
      </c>
      <c r="C121" s="14" t="s">
        <v>96</v>
      </c>
      <c r="D121" s="23"/>
      <c r="E121" s="23"/>
      <c r="F121" s="23"/>
      <c r="G121" s="47" t="s">
        <v>73</v>
      </c>
    </row>
    <row r="122" spans="2:7" ht="18.75" customHeight="1" x14ac:dyDescent="0.2">
      <c r="B122" s="16"/>
      <c r="C122" s="17" t="s">
        <v>18</v>
      </c>
      <c r="D122" s="7">
        <f>SUM(D124:D126)</f>
        <v>28</v>
      </c>
      <c r="E122" s="7">
        <f t="shared" ref="E122:F122" si="16">SUM(E124:E126)</f>
        <v>29</v>
      </c>
      <c r="F122" s="7">
        <f t="shared" si="16"/>
        <v>29.3</v>
      </c>
      <c r="G122" s="51"/>
    </row>
    <row r="123" spans="2:7" ht="16.5" customHeight="1" x14ac:dyDescent="0.2">
      <c r="B123" s="75"/>
      <c r="C123" s="39" t="s">
        <v>4</v>
      </c>
      <c r="D123" s="6"/>
      <c r="E123" s="6"/>
      <c r="F123" s="6"/>
      <c r="G123" s="52"/>
    </row>
    <row r="124" spans="2:7" ht="25.5" customHeight="1" x14ac:dyDescent="0.2">
      <c r="B124" s="76"/>
      <c r="C124" s="38" t="s">
        <v>11</v>
      </c>
      <c r="D124" s="22">
        <v>28</v>
      </c>
      <c r="E124" s="22">
        <v>29</v>
      </c>
      <c r="F124" s="22">
        <v>29.3</v>
      </c>
      <c r="G124" s="53"/>
    </row>
    <row r="125" spans="2:7" ht="18.75" customHeight="1" x14ac:dyDescent="0.2">
      <c r="B125" s="76"/>
      <c r="C125" s="38" t="s">
        <v>22</v>
      </c>
      <c r="D125" s="22"/>
      <c r="E125" s="22"/>
      <c r="F125" s="22"/>
      <c r="G125" s="53"/>
    </row>
    <row r="126" spans="2:7" ht="18.75" customHeight="1" x14ac:dyDescent="0.2">
      <c r="B126" s="77"/>
      <c r="C126" s="38" t="s">
        <v>10</v>
      </c>
      <c r="D126" s="22"/>
      <c r="E126" s="22"/>
      <c r="F126" s="22"/>
      <c r="G126" s="53"/>
    </row>
    <row r="127" spans="2:7" ht="30.6" customHeight="1" x14ac:dyDescent="0.2">
      <c r="B127" s="13" t="s">
        <v>52</v>
      </c>
      <c r="C127" s="14" t="s">
        <v>97</v>
      </c>
      <c r="D127" s="23"/>
      <c r="E127" s="23"/>
      <c r="F127" s="23"/>
      <c r="G127" s="47" t="s">
        <v>71</v>
      </c>
    </row>
    <row r="128" spans="2:7" ht="18.75" customHeight="1" x14ac:dyDescent="0.2">
      <c r="B128" s="16"/>
      <c r="C128" s="17" t="s">
        <v>18</v>
      </c>
      <c r="D128" s="7">
        <f>SUM(D130:D132)</f>
        <v>1038</v>
      </c>
      <c r="E128" s="7">
        <f t="shared" ref="E128:F128" si="17">SUM(E130:E132)</f>
        <v>1076.7</v>
      </c>
      <c r="F128" s="7">
        <f t="shared" si="17"/>
        <v>1088.0999999999999</v>
      </c>
      <c r="G128" s="51"/>
    </row>
    <row r="129" spans="2:7" ht="18.75" customHeight="1" x14ac:dyDescent="0.2">
      <c r="B129" s="75"/>
      <c r="C129" s="39" t="s">
        <v>4</v>
      </c>
      <c r="D129" s="6"/>
      <c r="E129" s="6"/>
      <c r="F129" s="6"/>
      <c r="G129" s="52"/>
    </row>
    <row r="130" spans="2:7" ht="26.25" customHeight="1" x14ac:dyDescent="0.2">
      <c r="B130" s="76"/>
      <c r="C130" s="38" t="s">
        <v>11</v>
      </c>
      <c r="D130" s="22"/>
      <c r="E130" s="22"/>
      <c r="F130" s="22"/>
      <c r="G130" s="53"/>
    </row>
    <row r="131" spans="2:7" ht="18.75" customHeight="1" x14ac:dyDescent="0.2">
      <c r="B131" s="76"/>
      <c r="C131" s="15" t="s">
        <v>14</v>
      </c>
      <c r="D131" s="22">
        <v>1038</v>
      </c>
      <c r="E131" s="22">
        <v>1076.7</v>
      </c>
      <c r="F131" s="22">
        <v>1088.0999999999999</v>
      </c>
      <c r="G131" s="53"/>
    </row>
    <row r="132" spans="2:7" ht="18.75" customHeight="1" x14ac:dyDescent="0.2">
      <c r="B132" s="77"/>
      <c r="C132" s="38" t="s">
        <v>10</v>
      </c>
      <c r="D132" s="22"/>
      <c r="E132" s="22"/>
      <c r="F132" s="22"/>
      <c r="G132" s="53"/>
    </row>
    <row r="133" spans="2:7" ht="28.5" customHeight="1" x14ac:dyDescent="0.2">
      <c r="B133" s="13" t="s">
        <v>53</v>
      </c>
      <c r="C133" s="14" t="s">
        <v>98</v>
      </c>
      <c r="D133" s="23"/>
      <c r="E133" s="23"/>
      <c r="F133" s="23"/>
      <c r="G133" s="47" t="s">
        <v>65</v>
      </c>
    </row>
    <row r="134" spans="2:7" ht="18.75" customHeight="1" x14ac:dyDescent="0.2">
      <c r="B134" s="16"/>
      <c r="C134" s="17" t="s">
        <v>18</v>
      </c>
      <c r="D134" s="7">
        <f>SUM(D136:D137)</f>
        <v>1150</v>
      </c>
      <c r="E134" s="7">
        <f t="shared" ref="E134:F134" si="18">SUM(E136:E137)</f>
        <v>1192.9000000000001</v>
      </c>
      <c r="F134" s="7">
        <f t="shared" si="18"/>
        <v>1205.5</v>
      </c>
      <c r="G134" s="51"/>
    </row>
    <row r="135" spans="2:7" ht="18.75" customHeight="1" x14ac:dyDescent="0.2">
      <c r="B135" s="75"/>
      <c r="C135" s="39" t="s">
        <v>4</v>
      </c>
      <c r="D135" s="6"/>
      <c r="E135" s="6"/>
      <c r="F135" s="6"/>
      <c r="G135" s="52"/>
    </row>
    <row r="136" spans="2:7" ht="29.45" customHeight="1" x14ac:dyDescent="0.2">
      <c r="B136" s="76"/>
      <c r="C136" s="38" t="s">
        <v>11</v>
      </c>
      <c r="D136" s="22"/>
      <c r="E136" s="22"/>
      <c r="F136" s="22"/>
      <c r="G136" s="53"/>
    </row>
    <row r="137" spans="2:7" ht="18.75" customHeight="1" x14ac:dyDescent="0.2">
      <c r="B137" s="77"/>
      <c r="C137" s="38" t="s">
        <v>10</v>
      </c>
      <c r="D137" s="22">
        <v>1150</v>
      </c>
      <c r="E137" s="22">
        <v>1192.9000000000001</v>
      </c>
      <c r="F137" s="22">
        <v>1205.5</v>
      </c>
      <c r="G137" s="53"/>
    </row>
    <row r="138" spans="2:7" ht="28.5" customHeight="1" x14ac:dyDescent="0.2">
      <c r="B138" s="13" t="s">
        <v>54</v>
      </c>
      <c r="C138" s="14" t="s">
        <v>99</v>
      </c>
      <c r="D138" s="23"/>
      <c r="E138" s="23"/>
      <c r="F138" s="23"/>
      <c r="G138" s="47" t="s">
        <v>65</v>
      </c>
    </row>
    <row r="139" spans="2:7" ht="18" customHeight="1" x14ac:dyDescent="0.2">
      <c r="B139" s="16"/>
      <c r="C139" s="17" t="s">
        <v>18</v>
      </c>
      <c r="D139" s="7">
        <f>SUM(D141:D142)</f>
        <v>100</v>
      </c>
      <c r="E139" s="7">
        <f t="shared" ref="E139:F139" si="19">SUM(E141:E142)</f>
        <v>103.7</v>
      </c>
      <c r="F139" s="7">
        <f t="shared" si="19"/>
        <v>104.8</v>
      </c>
      <c r="G139" s="51"/>
    </row>
    <row r="140" spans="2:7" ht="18.75" customHeight="1" x14ac:dyDescent="0.2">
      <c r="B140" s="75"/>
      <c r="C140" s="39" t="s">
        <v>4</v>
      </c>
      <c r="D140" s="6"/>
      <c r="E140" s="6"/>
      <c r="F140" s="6"/>
      <c r="G140" s="52"/>
    </row>
    <row r="141" spans="2:7" ht="31.9" customHeight="1" x14ac:dyDescent="0.2">
      <c r="B141" s="76"/>
      <c r="C141" s="38" t="s">
        <v>11</v>
      </c>
      <c r="D141" s="22">
        <v>100</v>
      </c>
      <c r="E141" s="22">
        <v>103.7</v>
      </c>
      <c r="F141" s="22">
        <v>104.8</v>
      </c>
      <c r="G141" s="53"/>
    </row>
    <row r="142" spans="2:7" ht="18.75" customHeight="1" x14ac:dyDescent="0.2">
      <c r="B142" s="77"/>
      <c r="C142" s="38" t="s">
        <v>10</v>
      </c>
      <c r="D142" s="22"/>
      <c r="E142" s="22"/>
      <c r="F142" s="22"/>
      <c r="G142" s="53"/>
    </row>
    <row r="143" spans="2:7" ht="28.5" customHeight="1" x14ac:dyDescent="0.2">
      <c r="B143" s="13" t="s">
        <v>55</v>
      </c>
      <c r="C143" s="14" t="s">
        <v>100</v>
      </c>
      <c r="D143" s="23"/>
      <c r="E143" s="23"/>
      <c r="F143" s="23"/>
      <c r="G143" s="47" t="s">
        <v>68</v>
      </c>
    </row>
    <row r="144" spans="2:7" ht="18.75" customHeight="1" x14ac:dyDescent="0.2">
      <c r="B144" s="16"/>
      <c r="C144" s="17" t="s">
        <v>18</v>
      </c>
      <c r="D144" s="7">
        <f>SUM(D146:D148)</f>
        <v>219</v>
      </c>
      <c r="E144" s="7">
        <f t="shared" ref="E144:F144" si="20">SUM(E146:E148)</f>
        <v>227.20000000000002</v>
      </c>
      <c r="F144" s="7">
        <f t="shared" si="20"/>
        <v>229.60000000000002</v>
      </c>
      <c r="G144" s="51"/>
    </row>
    <row r="145" spans="2:7" ht="18.75" customHeight="1" x14ac:dyDescent="0.2">
      <c r="B145" s="75"/>
      <c r="C145" s="39" t="s">
        <v>4</v>
      </c>
      <c r="D145" s="6"/>
      <c r="E145" s="6"/>
      <c r="F145" s="6"/>
      <c r="G145" s="52"/>
    </row>
    <row r="146" spans="2:7" ht="30.6" customHeight="1" x14ac:dyDescent="0.2">
      <c r="B146" s="76"/>
      <c r="C146" s="38" t="s">
        <v>11</v>
      </c>
      <c r="D146" s="21">
        <v>79.400000000000006</v>
      </c>
      <c r="E146" s="21">
        <v>82.4</v>
      </c>
      <c r="F146" s="21">
        <v>83.3</v>
      </c>
      <c r="G146" s="52"/>
    </row>
    <row r="147" spans="2:7" ht="18.75" customHeight="1" x14ac:dyDescent="0.2">
      <c r="B147" s="76"/>
      <c r="C147" s="15" t="s">
        <v>14</v>
      </c>
      <c r="D147" s="22">
        <v>139.6</v>
      </c>
      <c r="E147" s="22">
        <v>144.80000000000001</v>
      </c>
      <c r="F147" s="22">
        <v>146.30000000000001</v>
      </c>
      <c r="G147" s="53"/>
    </row>
    <row r="148" spans="2:7" ht="18.75" customHeight="1" x14ac:dyDescent="0.2">
      <c r="B148" s="77"/>
      <c r="C148" s="38" t="s">
        <v>10</v>
      </c>
      <c r="D148" s="22"/>
      <c r="E148" s="22"/>
      <c r="F148" s="22"/>
      <c r="G148" s="53"/>
    </row>
    <row r="149" spans="2:7" ht="21.75" customHeight="1" x14ac:dyDescent="0.2">
      <c r="B149" s="13" t="s">
        <v>58</v>
      </c>
      <c r="C149" s="14" t="s">
        <v>101</v>
      </c>
      <c r="D149" s="23"/>
      <c r="E149" s="23"/>
      <c r="F149" s="23"/>
      <c r="G149" s="47" t="s">
        <v>71</v>
      </c>
    </row>
    <row r="150" spans="2:7" ht="18.75" customHeight="1" x14ac:dyDescent="0.2">
      <c r="B150" s="63"/>
      <c r="C150" s="17" t="s">
        <v>18</v>
      </c>
      <c r="D150" s="7">
        <f>SUM(D152:D156)</f>
        <v>511.3</v>
      </c>
      <c r="E150" s="7">
        <f>SUM(E152:E156)</f>
        <v>521.1</v>
      </c>
      <c r="F150" s="7">
        <f>SUM(F152:F156)</f>
        <v>523.9</v>
      </c>
      <c r="G150" s="51"/>
    </row>
    <row r="151" spans="2:7" ht="18.75" customHeight="1" x14ac:dyDescent="0.2">
      <c r="B151" s="75"/>
      <c r="C151" s="39" t="s">
        <v>4</v>
      </c>
      <c r="D151" s="6"/>
      <c r="E151" s="6"/>
      <c r="F151" s="6"/>
      <c r="G151" s="52"/>
    </row>
    <row r="152" spans="2:7" ht="27.6" customHeight="1" x14ac:dyDescent="0.2">
      <c r="B152" s="76"/>
      <c r="C152" s="38" t="s">
        <v>11</v>
      </c>
      <c r="D152" s="22">
        <v>240</v>
      </c>
      <c r="E152" s="22">
        <v>249</v>
      </c>
      <c r="F152" s="22">
        <v>251.6</v>
      </c>
      <c r="G152" s="53"/>
    </row>
    <row r="153" spans="2:7" ht="27" customHeight="1" x14ac:dyDescent="0.2">
      <c r="B153" s="76"/>
      <c r="C153" s="38" t="s">
        <v>15</v>
      </c>
      <c r="D153" s="22">
        <v>200.2</v>
      </c>
      <c r="E153" s="22">
        <v>200.2</v>
      </c>
      <c r="F153" s="22">
        <v>200.2</v>
      </c>
      <c r="G153" s="53"/>
    </row>
    <row r="154" spans="2:7" ht="18" customHeight="1" x14ac:dyDescent="0.2">
      <c r="B154" s="76"/>
      <c r="C154" s="38" t="s">
        <v>14</v>
      </c>
      <c r="D154" s="22">
        <v>50</v>
      </c>
      <c r="E154" s="22">
        <v>50</v>
      </c>
      <c r="F154" s="22">
        <v>50</v>
      </c>
      <c r="G154" s="53"/>
    </row>
    <row r="155" spans="2:7" ht="18.75" customHeight="1" x14ac:dyDescent="0.2">
      <c r="B155" s="76"/>
      <c r="C155" s="38" t="s">
        <v>22</v>
      </c>
      <c r="D155" s="22">
        <v>19.3</v>
      </c>
      <c r="E155" s="22">
        <v>20</v>
      </c>
      <c r="F155" s="22">
        <v>20.2</v>
      </c>
      <c r="G155" s="53"/>
    </row>
    <row r="156" spans="2:7" ht="18.75" customHeight="1" x14ac:dyDescent="0.2">
      <c r="B156" s="60"/>
      <c r="C156" s="38" t="s">
        <v>10</v>
      </c>
      <c r="D156" s="22">
        <v>1.8</v>
      </c>
      <c r="E156" s="22">
        <v>1.9</v>
      </c>
      <c r="F156" s="22">
        <v>1.9</v>
      </c>
      <c r="G156" s="53"/>
    </row>
    <row r="157" spans="2:7" ht="31.15" customHeight="1" x14ac:dyDescent="0.2">
      <c r="B157" s="41" t="s">
        <v>74</v>
      </c>
      <c r="C157" s="14" t="s">
        <v>102</v>
      </c>
      <c r="D157" s="23"/>
      <c r="E157" s="23"/>
      <c r="F157" s="23"/>
      <c r="G157" s="47" t="s">
        <v>71</v>
      </c>
    </row>
    <row r="158" spans="2:7" ht="18.75" customHeight="1" x14ac:dyDescent="0.2">
      <c r="B158" s="63"/>
      <c r="C158" s="17" t="s">
        <v>18</v>
      </c>
      <c r="D158" s="7"/>
      <c r="E158" s="7"/>
      <c r="F158" s="7"/>
      <c r="G158" s="51"/>
    </row>
    <row r="159" spans="2:7" ht="18.75" customHeight="1" x14ac:dyDescent="0.2">
      <c r="B159" s="58"/>
      <c r="C159" s="39" t="s">
        <v>4</v>
      </c>
      <c r="D159" s="6"/>
      <c r="E159" s="6"/>
      <c r="F159" s="6"/>
      <c r="G159" s="52"/>
    </row>
    <row r="160" spans="2:7" ht="31.15" customHeight="1" x14ac:dyDescent="0.2">
      <c r="B160" s="59"/>
      <c r="C160" s="38" t="s">
        <v>11</v>
      </c>
      <c r="D160" s="22"/>
      <c r="E160" s="22"/>
      <c r="F160" s="22"/>
      <c r="G160" s="53"/>
    </row>
    <row r="161" spans="2:7" ht="18.75" customHeight="1" x14ac:dyDescent="0.2">
      <c r="B161" s="59"/>
      <c r="C161" s="38" t="s">
        <v>22</v>
      </c>
      <c r="D161" s="22"/>
      <c r="E161" s="22"/>
      <c r="F161" s="22"/>
      <c r="G161" s="53"/>
    </row>
    <row r="162" spans="2:7" ht="18.75" customHeight="1" x14ac:dyDescent="0.2">
      <c r="B162" s="60"/>
      <c r="C162" s="38" t="s">
        <v>10</v>
      </c>
      <c r="D162" s="22"/>
      <c r="E162" s="22"/>
      <c r="F162" s="22"/>
      <c r="G162" s="53"/>
    </row>
    <row r="163" spans="2:7" ht="40.9" customHeight="1" x14ac:dyDescent="0.2">
      <c r="B163" s="64" t="s">
        <v>56</v>
      </c>
      <c r="C163" s="11" t="s">
        <v>103</v>
      </c>
      <c r="D163" s="12"/>
      <c r="E163" s="12"/>
      <c r="F163" s="12"/>
      <c r="G163" s="54"/>
    </row>
    <row r="164" spans="2:7" ht="30" customHeight="1" x14ac:dyDescent="0.2">
      <c r="B164" s="41" t="s">
        <v>59</v>
      </c>
      <c r="C164" s="14" t="s">
        <v>105</v>
      </c>
      <c r="D164" s="23"/>
      <c r="E164" s="23"/>
      <c r="F164" s="23"/>
      <c r="G164" s="47" t="s">
        <v>68</v>
      </c>
    </row>
    <row r="165" spans="2:7" ht="16.5" customHeight="1" x14ac:dyDescent="0.2">
      <c r="B165" s="16"/>
      <c r="C165" s="17" t="s">
        <v>3</v>
      </c>
      <c r="D165" s="7">
        <f>SUM(D167:D170)</f>
        <v>45</v>
      </c>
      <c r="E165" s="7">
        <f t="shared" ref="E165:F165" si="21">SUM(E167:E170)</f>
        <v>46.7</v>
      </c>
      <c r="F165" s="7">
        <f t="shared" si="21"/>
        <v>47.2</v>
      </c>
      <c r="G165" s="51"/>
    </row>
    <row r="166" spans="2:7" ht="16.5" customHeight="1" x14ac:dyDescent="0.2">
      <c r="B166" s="75"/>
      <c r="C166" s="39" t="s">
        <v>4</v>
      </c>
      <c r="D166" s="6"/>
      <c r="E166" s="6"/>
      <c r="F166" s="6"/>
      <c r="G166" s="52"/>
    </row>
    <row r="167" spans="2:7" ht="16.5" customHeight="1" x14ac:dyDescent="0.2">
      <c r="B167" s="76"/>
      <c r="C167" s="38" t="s">
        <v>11</v>
      </c>
      <c r="D167" s="22">
        <v>20</v>
      </c>
      <c r="E167" s="22">
        <v>20.8</v>
      </c>
      <c r="F167" s="22">
        <v>21</v>
      </c>
      <c r="G167" s="53"/>
    </row>
    <row r="168" spans="2:7" ht="16.5" customHeight="1" x14ac:dyDescent="0.2">
      <c r="B168" s="76"/>
      <c r="C168" s="15" t="s">
        <v>14</v>
      </c>
      <c r="D168" s="22">
        <v>25</v>
      </c>
      <c r="E168" s="22">
        <v>25.9</v>
      </c>
      <c r="F168" s="22">
        <v>26.2</v>
      </c>
      <c r="G168" s="53"/>
    </row>
    <row r="169" spans="2:7" ht="16.5" customHeight="1" x14ac:dyDescent="0.2">
      <c r="B169" s="76"/>
      <c r="C169" s="15" t="s">
        <v>15</v>
      </c>
      <c r="D169" s="22"/>
      <c r="E169" s="22"/>
      <c r="F169" s="22"/>
      <c r="G169" s="53"/>
    </row>
    <row r="170" spans="2:7" ht="16.5" customHeight="1" x14ac:dyDescent="0.2">
      <c r="B170" s="77"/>
      <c r="C170" s="38" t="s">
        <v>10</v>
      </c>
      <c r="D170" s="22"/>
      <c r="E170" s="22"/>
      <c r="F170" s="22"/>
      <c r="G170" s="53"/>
    </row>
    <row r="171" spans="2:7" ht="32.25" customHeight="1" x14ac:dyDescent="0.2">
      <c r="B171" s="41" t="s">
        <v>57</v>
      </c>
      <c r="C171" s="14" t="s">
        <v>106</v>
      </c>
      <c r="D171" s="23"/>
      <c r="E171" s="23"/>
      <c r="F171" s="23"/>
      <c r="G171" s="47" t="s">
        <v>68</v>
      </c>
    </row>
    <row r="172" spans="2:7" ht="16.5" customHeight="1" x14ac:dyDescent="0.2">
      <c r="B172" s="16"/>
      <c r="C172" s="17" t="s">
        <v>3</v>
      </c>
      <c r="D172" s="7">
        <f>SUM(D174:D176)</f>
        <v>21</v>
      </c>
      <c r="E172" s="7">
        <f t="shared" ref="E172:F172" si="22">SUM(E174:E176)</f>
        <v>0</v>
      </c>
      <c r="F172" s="7">
        <f t="shared" si="22"/>
        <v>0</v>
      </c>
      <c r="G172" s="51"/>
    </row>
    <row r="173" spans="2:7" ht="16.5" customHeight="1" x14ac:dyDescent="0.2">
      <c r="B173" s="75"/>
      <c r="C173" s="39" t="s">
        <v>4</v>
      </c>
      <c r="D173" s="6"/>
      <c r="E173" s="6"/>
      <c r="F173" s="6"/>
      <c r="G173" s="52"/>
    </row>
    <row r="174" spans="2:7" ht="16.5" customHeight="1" x14ac:dyDescent="0.2">
      <c r="B174" s="76"/>
      <c r="C174" s="38" t="s">
        <v>11</v>
      </c>
      <c r="D174" s="22"/>
      <c r="E174" s="22"/>
      <c r="F174" s="22"/>
      <c r="G174" s="53"/>
    </row>
    <row r="175" spans="2:7" ht="16.5" customHeight="1" x14ac:dyDescent="0.2">
      <c r="B175" s="76"/>
      <c r="C175" s="15" t="s">
        <v>15</v>
      </c>
      <c r="D175" s="22">
        <v>21</v>
      </c>
      <c r="E175" s="21"/>
      <c r="F175" s="21"/>
      <c r="G175" s="53"/>
    </row>
    <row r="176" spans="2:7" ht="16.5" customHeight="1" x14ac:dyDescent="0.2">
      <c r="B176" s="77"/>
      <c r="C176" s="38" t="s">
        <v>10</v>
      </c>
      <c r="D176" s="22"/>
      <c r="E176" s="22"/>
      <c r="F176" s="22"/>
      <c r="G176" s="53"/>
    </row>
    <row r="177" spans="2:7" ht="31.5" customHeight="1" x14ac:dyDescent="0.2">
      <c r="B177" s="41" t="s">
        <v>60</v>
      </c>
      <c r="C177" s="14" t="s">
        <v>107</v>
      </c>
      <c r="D177" s="23"/>
      <c r="E177" s="23"/>
      <c r="F177" s="23"/>
      <c r="G177" s="47" t="s">
        <v>66</v>
      </c>
    </row>
    <row r="178" spans="2:7" ht="16.5" customHeight="1" x14ac:dyDescent="0.2">
      <c r="B178" s="16"/>
      <c r="C178" s="17" t="s">
        <v>3</v>
      </c>
      <c r="D178" s="7">
        <f>SUM(D180:D183)</f>
        <v>67.900000000000006</v>
      </c>
      <c r="E178" s="7">
        <f t="shared" ref="E178:F178" si="23">SUM(E180:E183)</f>
        <v>70.5</v>
      </c>
      <c r="F178" s="7">
        <f t="shared" si="23"/>
        <v>72</v>
      </c>
      <c r="G178" s="51"/>
    </row>
    <row r="179" spans="2:7" ht="16.5" customHeight="1" x14ac:dyDescent="0.2">
      <c r="B179" s="75"/>
      <c r="C179" s="39" t="s">
        <v>4</v>
      </c>
      <c r="D179" s="6"/>
      <c r="E179" s="6"/>
      <c r="F179" s="6"/>
      <c r="G179" s="52"/>
    </row>
    <row r="180" spans="2:7" ht="16.5" customHeight="1" x14ac:dyDescent="0.2">
      <c r="B180" s="76"/>
      <c r="C180" s="38" t="s">
        <v>11</v>
      </c>
      <c r="D180" s="22">
        <v>21</v>
      </c>
      <c r="E180" s="22">
        <v>21.8</v>
      </c>
      <c r="F180" s="22">
        <v>22.8</v>
      </c>
      <c r="G180" s="53"/>
    </row>
    <row r="181" spans="2:7" ht="16.5" customHeight="1" x14ac:dyDescent="0.2">
      <c r="B181" s="76"/>
      <c r="C181" s="15" t="s">
        <v>14</v>
      </c>
      <c r="D181" s="22">
        <v>9.4</v>
      </c>
      <c r="E181" s="22">
        <v>9.8000000000000007</v>
      </c>
      <c r="F181" s="22">
        <v>9.9</v>
      </c>
      <c r="G181" s="53"/>
    </row>
    <row r="182" spans="2:7" ht="16.5" customHeight="1" x14ac:dyDescent="0.2">
      <c r="B182" s="76"/>
      <c r="C182" s="15" t="s">
        <v>15</v>
      </c>
      <c r="D182" s="22">
        <v>37.5</v>
      </c>
      <c r="E182" s="22">
        <v>38.9</v>
      </c>
      <c r="F182" s="22">
        <v>39.299999999999997</v>
      </c>
      <c r="G182" s="53"/>
    </row>
    <row r="183" spans="2:7" ht="16.5" customHeight="1" x14ac:dyDescent="0.2">
      <c r="B183" s="77"/>
      <c r="C183" s="38" t="s">
        <v>10</v>
      </c>
      <c r="D183" s="22"/>
      <c r="E183" s="22"/>
      <c r="F183" s="22"/>
      <c r="G183" s="53"/>
    </row>
    <row r="184" spans="2:7" ht="30" customHeight="1" x14ac:dyDescent="0.2">
      <c r="B184" s="41" t="s">
        <v>61</v>
      </c>
      <c r="C184" s="14" t="s">
        <v>108</v>
      </c>
      <c r="D184" s="23"/>
      <c r="E184" s="23"/>
      <c r="F184" s="23"/>
      <c r="G184" s="47" t="s">
        <v>67</v>
      </c>
    </row>
    <row r="185" spans="2:7" ht="16.5" customHeight="1" x14ac:dyDescent="0.2">
      <c r="B185" s="16"/>
      <c r="C185" s="17" t="s">
        <v>3</v>
      </c>
      <c r="D185" s="7"/>
      <c r="E185" s="7"/>
      <c r="F185" s="7"/>
      <c r="G185" s="51"/>
    </row>
    <row r="186" spans="2:7" ht="16.5" customHeight="1" x14ac:dyDescent="0.2">
      <c r="B186" s="75"/>
      <c r="C186" s="39" t="s">
        <v>4</v>
      </c>
      <c r="D186" s="6"/>
      <c r="E186" s="6"/>
      <c r="F186" s="6"/>
      <c r="G186" s="52"/>
    </row>
    <row r="187" spans="2:7" ht="16.5" customHeight="1" x14ac:dyDescent="0.2">
      <c r="B187" s="76"/>
      <c r="C187" s="38" t="s">
        <v>11</v>
      </c>
      <c r="D187" s="22"/>
      <c r="E187" s="22"/>
      <c r="F187" s="22"/>
      <c r="G187" s="53"/>
    </row>
    <row r="188" spans="2:7" ht="16.5" customHeight="1" x14ac:dyDescent="0.2">
      <c r="B188" s="77"/>
      <c r="C188" s="38" t="s">
        <v>10</v>
      </c>
      <c r="D188" s="22"/>
      <c r="E188" s="22"/>
      <c r="F188" s="22"/>
      <c r="G188" s="53"/>
    </row>
    <row r="189" spans="2:7" ht="54.75" customHeight="1" x14ac:dyDescent="0.2">
      <c r="B189" s="41" t="s">
        <v>62</v>
      </c>
      <c r="C189" s="14" t="s">
        <v>109</v>
      </c>
      <c r="D189" s="23"/>
      <c r="E189" s="23"/>
      <c r="F189" s="23"/>
      <c r="G189" s="47" t="s">
        <v>67</v>
      </c>
    </row>
    <row r="190" spans="2:7" ht="16.5" customHeight="1" x14ac:dyDescent="0.2">
      <c r="B190" s="16"/>
      <c r="C190" s="17" t="s">
        <v>3</v>
      </c>
      <c r="D190" s="7">
        <f>SUM(D192:D195)</f>
        <v>57</v>
      </c>
      <c r="E190" s="7">
        <f t="shared" ref="E190:F190" si="24">SUM(E192:E195)</f>
        <v>665.6</v>
      </c>
      <c r="F190" s="7">
        <f t="shared" si="24"/>
        <v>1165.5999999999999</v>
      </c>
      <c r="G190" s="51"/>
    </row>
    <row r="191" spans="2:7" ht="16.5" customHeight="1" x14ac:dyDescent="0.2">
      <c r="B191" s="75"/>
      <c r="C191" s="39" t="s">
        <v>4</v>
      </c>
      <c r="D191" s="6"/>
      <c r="E191" s="6"/>
      <c r="F191" s="6"/>
      <c r="G191" s="52"/>
    </row>
    <row r="192" spans="2:7" ht="16.5" customHeight="1" x14ac:dyDescent="0.2">
      <c r="B192" s="76"/>
      <c r="C192" s="38" t="s">
        <v>11</v>
      </c>
      <c r="D192" s="22">
        <v>57</v>
      </c>
      <c r="E192" s="21">
        <v>165.6</v>
      </c>
      <c r="F192" s="21">
        <v>165.6</v>
      </c>
      <c r="G192" s="53"/>
    </row>
    <row r="193" spans="2:7" ht="16.5" customHeight="1" x14ac:dyDescent="0.2">
      <c r="B193" s="76"/>
      <c r="C193" s="15" t="s">
        <v>14</v>
      </c>
      <c r="D193" s="22"/>
      <c r="E193" s="22"/>
      <c r="F193" s="22"/>
      <c r="G193" s="53"/>
    </row>
    <row r="194" spans="2:7" ht="16.5" customHeight="1" x14ac:dyDescent="0.2">
      <c r="B194" s="76"/>
      <c r="C194" s="15" t="s">
        <v>15</v>
      </c>
      <c r="D194" s="22"/>
      <c r="E194" s="22">
        <v>500</v>
      </c>
      <c r="F194" s="22">
        <v>1000</v>
      </c>
      <c r="G194" s="53"/>
    </row>
    <row r="195" spans="2:7" ht="16.5" customHeight="1" x14ac:dyDescent="0.2">
      <c r="B195" s="77"/>
      <c r="C195" s="38" t="s">
        <v>10</v>
      </c>
      <c r="D195" s="22"/>
      <c r="E195" s="22"/>
      <c r="F195" s="22"/>
      <c r="G195" s="53"/>
    </row>
    <row r="196" spans="2:7" ht="54" customHeight="1" x14ac:dyDescent="0.2">
      <c r="B196" s="41" t="s">
        <v>63</v>
      </c>
      <c r="C196" s="14" t="s">
        <v>110</v>
      </c>
      <c r="D196" s="23"/>
      <c r="E196" s="23"/>
      <c r="F196" s="23"/>
      <c r="G196" s="47" t="s">
        <v>67</v>
      </c>
    </row>
    <row r="197" spans="2:7" ht="16.5" customHeight="1" x14ac:dyDescent="0.2">
      <c r="B197" s="16"/>
      <c r="C197" s="17" t="s">
        <v>3</v>
      </c>
      <c r="D197" s="7"/>
      <c r="E197" s="57">
        <f>SUM(E199:E202)</f>
        <v>20</v>
      </c>
      <c r="F197" s="57">
        <f>SUM(F199:F202)</f>
        <v>250</v>
      </c>
      <c r="G197" s="51"/>
    </row>
    <row r="198" spans="2:7" ht="16.5" customHeight="1" x14ac:dyDescent="0.2">
      <c r="B198" s="75"/>
      <c r="C198" s="39" t="s">
        <v>4</v>
      </c>
      <c r="D198" s="6"/>
      <c r="E198" s="6"/>
      <c r="F198" s="6"/>
      <c r="G198" s="52"/>
    </row>
    <row r="199" spans="2:7" ht="16.5" customHeight="1" x14ac:dyDescent="0.2">
      <c r="B199" s="76"/>
      <c r="C199" s="38" t="s">
        <v>11</v>
      </c>
      <c r="D199" s="22"/>
      <c r="E199" s="22">
        <v>20</v>
      </c>
      <c r="F199" s="22">
        <v>50</v>
      </c>
      <c r="G199" s="53"/>
    </row>
    <row r="200" spans="2:7" ht="16.5" customHeight="1" x14ac:dyDescent="0.2">
      <c r="B200" s="76"/>
      <c r="C200" s="15" t="s">
        <v>14</v>
      </c>
      <c r="D200" s="21"/>
      <c r="E200" s="21"/>
      <c r="F200" s="21"/>
      <c r="G200" s="53"/>
    </row>
    <row r="201" spans="2:7" ht="16.5" customHeight="1" x14ac:dyDescent="0.2">
      <c r="B201" s="76"/>
      <c r="C201" s="15" t="s">
        <v>15</v>
      </c>
      <c r="D201" s="22"/>
      <c r="E201" s="22"/>
      <c r="F201" s="22">
        <v>200</v>
      </c>
      <c r="G201" s="53"/>
    </row>
    <row r="202" spans="2:7" ht="16.5" customHeight="1" x14ac:dyDescent="0.2">
      <c r="B202" s="77"/>
      <c r="C202" s="38" t="s">
        <v>10</v>
      </c>
      <c r="D202" s="22"/>
      <c r="E202" s="22"/>
      <c r="F202" s="22"/>
      <c r="G202" s="53"/>
    </row>
    <row r="203" spans="2:7" ht="40.5" customHeight="1" x14ac:dyDescent="0.2">
      <c r="B203" s="41" t="s">
        <v>64</v>
      </c>
      <c r="C203" s="14" t="s">
        <v>111</v>
      </c>
      <c r="D203" s="23"/>
      <c r="E203" s="23"/>
      <c r="F203" s="23"/>
      <c r="G203" s="47" t="s">
        <v>67</v>
      </c>
    </row>
    <row r="204" spans="2:7" ht="16.5" customHeight="1" x14ac:dyDescent="0.2">
      <c r="B204" s="16"/>
      <c r="C204" s="17" t="s">
        <v>3</v>
      </c>
      <c r="D204" s="7">
        <f t="shared" ref="D204:F204" si="25">SUM(D206:D209)</f>
        <v>107</v>
      </c>
      <c r="E204" s="7">
        <f t="shared" si="25"/>
        <v>1184</v>
      </c>
      <c r="F204" s="7">
        <f t="shared" si="25"/>
        <v>2209</v>
      </c>
      <c r="G204" s="51"/>
    </row>
    <row r="205" spans="2:7" ht="16.5" customHeight="1" x14ac:dyDescent="0.2">
      <c r="B205" s="75"/>
      <c r="C205" s="39" t="s">
        <v>4</v>
      </c>
      <c r="D205" s="6"/>
      <c r="E205" s="6"/>
      <c r="F205" s="6"/>
      <c r="G205" s="52"/>
    </row>
    <row r="206" spans="2:7" ht="16.5" customHeight="1" x14ac:dyDescent="0.2">
      <c r="B206" s="76"/>
      <c r="C206" s="38" t="s">
        <v>11</v>
      </c>
      <c r="D206" s="22">
        <v>107</v>
      </c>
      <c r="E206" s="21">
        <v>209</v>
      </c>
      <c r="F206" s="21">
        <v>209</v>
      </c>
      <c r="G206" s="53"/>
    </row>
    <row r="207" spans="2:7" ht="16.5" customHeight="1" x14ac:dyDescent="0.2">
      <c r="B207" s="76"/>
      <c r="C207" s="15" t="s">
        <v>14</v>
      </c>
      <c r="D207" s="22"/>
      <c r="E207" s="22"/>
      <c r="F207" s="22"/>
      <c r="G207" s="53"/>
    </row>
    <row r="208" spans="2:7" ht="16.5" customHeight="1" x14ac:dyDescent="0.2">
      <c r="B208" s="76"/>
      <c r="C208" s="15" t="s">
        <v>15</v>
      </c>
      <c r="D208" s="22"/>
      <c r="E208" s="22">
        <v>975</v>
      </c>
      <c r="F208" s="22">
        <v>2000</v>
      </c>
      <c r="G208" s="53"/>
    </row>
    <row r="209" spans="2:8" ht="16.5" customHeight="1" x14ac:dyDescent="0.2">
      <c r="B209" s="77"/>
      <c r="C209" s="38" t="s">
        <v>10</v>
      </c>
      <c r="D209" s="22"/>
      <c r="E209" s="22"/>
      <c r="F209" s="22"/>
      <c r="G209" s="53"/>
    </row>
    <row r="210" spans="2:8" ht="26.25" customHeight="1" x14ac:dyDescent="0.2">
      <c r="B210" s="26"/>
      <c r="C210" s="36" t="s">
        <v>19</v>
      </c>
      <c r="D210" s="37">
        <f>+D7+D12+D24+D29+D35+D46+D52+D68+D74+D79+D86+D93+D97+D103+D109+D116+D122+D134+D139+D165+D172+D178+D41+D150+D204+D197+D190+D185+D158+D144+D128+D62+D57+D17</f>
        <v>12892.199999999999</v>
      </c>
      <c r="E210" s="37">
        <f>+E7+E12+E24+E29+E35+E46+E52+E68+E74+E79+E86+E93+E97+E103+E109+E116+E122+E134+E139+E165+E172+E178+E41+E150+E204+E197+E190+E185+E158+E144+E128+E62+E57+E17</f>
        <v>15001.900000000003</v>
      </c>
      <c r="F210" s="37">
        <f>+F7+F12+F24+F29+F35+F46+F52+F68+F74+F79+F86+F93+F97+F103+F109+F116+F122+F134+F139+F165+F172+F178+F41+F150+F204+F197+F190+F185+F158+F144+F128+F62+F57+F17</f>
        <v>13592.7</v>
      </c>
      <c r="G210" s="55"/>
    </row>
    <row r="211" spans="2:8" ht="15.75" customHeight="1" x14ac:dyDescent="0.2">
      <c r="B211" s="19"/>
      <c r="C211" s="18" t="s">
        <v>5</v>
      </c>
      <c r="D211" s="5">
        <f>+D206+D192</f>
        <v>164</v>
      </c>
      <c r="E211" s="5">
        <f>+E208+E206+E199+E194+E192</f>
        <v>1869.6</v>
      </c>
      <c r="F211" s="5">
        <f>+F208+F206+F201+F199+F194+F192</f>
        <v>3624.6</v>
      </c>
      <c r="G211" s="56"/>
    </row>
    <row r="212" spans="2:8" ht="31.5" customHeight="1" x14ac:dyDescent="0.2">
      <c r="B212" s="19"/>
      <c r="C212" s="18" t="s">
        <v>6</v>
      </c>
      <c r="D212" s="5">
        <v>3760.7</v>
      </c>
      <c r="E212" s="5">
        <f>+E210-D210</f>
        <v>2109.7000000000044</v>
      </c>
      <c r="F212" s="5">
        <f>+F210-E210</f>
        <v>-1409.2000000000025</v>
      </c>
      <c r="G212" s="56"/>
    </row>
    <row r="213" spans="2:8" ht="13.15" customHeight="1" x14ac:dyDescent="0.2">
      <c r="B213" s="79" t="s">
        <v>12</v>
      </c>
      <c r="C213" s="79"/>
      <c r="D213" s="79"/>
      <c r="E213" s="79"/>
      <c r="F213" s="79"/>
      <c r="G213" s="79"/>
      <c r="H213" s="20"/>
    </row>
    <row r="214" spans="2:8" ht="18" customHeight="1" x14ac:dyDescent="0.2">
      <c r="B214" s="79" t="s">
        <v>13</v>
      </c>
      <c r="C214" s="79"/>
      <c r="D214" s="79"/>
      <c r="E214" s="79"/>
      <c r="F214" s="79"/>
      <c r="G214" s="79"/>
      <c r="H214" s="20"/>
    </row>
    <row r="215" spans="2:8" x14ac:dyDescent="0.2">
      <c r="B215" s="80" t="s">
        <v>17</v>
      </c>
      <c r="C215" s="80"/>
      <c r="D215" s="80"/>
      <c r="E215" s="80"/>
      <c r="F215" s="80"/>
      <c r="G215" s="80"/>
    </row>
    <row r="216" spans="2:8" x14ac:dyDescent="0.2">
      <c r="B216" s="1" t="s">
        <v>16</v>
      </c>
    </row>
    <row r="218" spans="2:8" x14ac:dyDescent="0.2">
      <c r="B218" s="65" t="s">
        <v>112</v>
      </c>
      <c r="C218" s="66">
        <v>2024</v>
      </c>
      <c r="D218" s="66">
        <v>2025</v>
      </c>
      <c r="E218" s="66">
        <v>2026</v>
      </c>
    </row>
    <row r="219" spans="2:8" ht="36" x14ac:dyDescent="0.2">
      <c r="B219" s="67" t="s">
        <v>3</v>
      </c>
      <c r="C219" s="68">
        <f>+C221+C222+C223+C224+C225+C226</f>
        <v>12892.2</v>
      </c>
      <c r="D219" s="68">
        <f>+D221+D222+D223+D224+D225+D226</f>
        <v>15001.9</v>
      </c>
      <c r="E219" s="68">
        <f>+E221+E222+E223+E224+E225+E226</f>
        <v>13592.7</v>
      </c>
      <c r="F219" s="31"/>
    </row>
    <row r="220" spans="2:8" x14ac:dyDescent="0.2">
      <c r="B220" s="69" t="s">
        <v>4</v>
      </c>
      <c r="C220" s="70"/>
      <c r="D220" s="70"/>
      <c r="E220" s="70"/>
    </row>
    <row r="221" spans="2:8" ht="48" x14ac:dyDescent="0.2">
      <c r="B221" s="71" t="s">
        <v>11</v>
      </c>
      <c r="C221" s="72">
        <f>+D9+D14+D26+D31+D37+D43+D48+D54+D70+D76+D81+D88+D95+D99+D105+D118+D124+D141+D146+D152+D167+D180+D192+D206</f>
        <v>8616.4</v>
      </c>
      <c r="D221" s="72">
        <f>+E9+E14+E26+E31+E37+E43+E48+E54+E70+E76+E81+E88+E95+E99+E105+E118+E124+E141+E146+E152+E167+E180+E192+E206+E199</f>
        <v>9162.4</v>
      </c>
      <c r="E221" s="72">
        <f>+F9+F14+F26+F31+F37+F43+F48+F54+F70+F76+F81+F88+F95+F99+F105+F118+F124+F141+F146+F152+F167+F180+F192+F206+F199</f>
        <v>5986.1</v>
      </c>
    </row>
    <row r="222" spans="2:8" ht="24" x14ac:dyDescent="0.2">
      <c r="B222" s="71" t="s">
        <v>113</v>
      </c>
      <c r="C222" s="72">
        <f>+D83+D90+D155+D113</f>
        <v>357.6</v>
      </c>
      <c r="D222" s="72">
        <f>+E83+E90+E155+E113</f>
        <v>370.99999999999994</v>
      </c>
      <c r="E222" s="72">
        <f>+F83+F90+F155+F113</f>
        <v>374.9</v>
      </c>
    </row>
    <row r="223" spans="2:8" ht="22.15" customHeight="1" x14ac:dyDescent="0.2">
      <c r="B223" s="71" t="s">
        <v>10</v>
      </c>
      <c r="C223" s="72">
        <f>+D39+D84+D91+D101+D156+D137</f>
        <v>1282</v>
      </c>
      <c r="D223" s="72">
        <f>+E39+E84+E91+E101+E156+E137</f>
        <v>1299.9000000000001</v>
      </c>
      <c r="E223" s="72">
        <f>+F39+F84+F91+F101+F156+F137</f>
        <v>1313.6</v>
      </c>
    </row>
    <row r="224" spans="2:8" x14ac:dyDescent="0.2">
      <c r="B224" s="71" t="s">
        <v>114</v>
      </c>
      <c r="C224" s="72"/>
      <c r="D224" s="72"/>
      <c r="E224" s="72"/>
    </row>
    <row r="225" spans="2:5" ht="36" x14ac:dyDescent="0.2">
      <c r="B225" s="71" t="s">
        <v>14</v>
      </c>
      <c r="C225" s="72">
        <f>+D38+D49+D71+D64+D59+D89+D100+D106+D112+D131+D147+D154+D168+D181</f>
        <v>2377.5</v>
      </c>
      <c r="D225" s="72">
        <f>+E38+E49+E71+E64+E59+E89+E100+E106+E112+E131+E147+E154+E168+E181</f>
        <v>2454.5000000000005</v>
      </c>
      <c r="E225" s="72">
        <f>+F38+F49+F71+F64+F59+F89+F100+F106+F112+F131+F147+F154+F168+F181</f>
        <v>2478.6</v>
      </c>
    </row>
    <row r="226" spans="2:5" ht="48" x14ac:dyDescent="0.2">
      <c r="B226" s="73" t="s">
        <v>15</v>
      </c>
      <c r="C226" s="72">
        <f>+D153+D169+D175+D182+D194+D201+D208</f>
        <v>258.7</v>
      </c>
      <c r="D226" s="72">
        <f>+E153+E169+E175+E182+E194+E201+E208</f>
        <v>1714.1</v>
      </c>
      <c r="E226" s="72">
        <f>+F153+F169+F175+F182+F194+F201+F208</f>
        <v>3439.5</v>
      </c>
    </row>
  </sheetData>
  <customSheetViews>
    <customSheetView guid="{8E0384B9-5A43-4E3F-8C4C-297E97F78527}" showPageBreaks="1" fitToPage="1" topLeftCell="B1">
      <selection activeCell="M100" sqref="M100"/>
      <pageMargins left="0.39370078740157483" right="0.39370078740157483" top="0.59055118110236227" bottom="0.59055118110236227" header="0" footer="0"/>
      <pageSetup paperSize="9" fitToHeight="0" orientation="landscape" r:id="rId1"/>
    </customSheetView>
    <customSheetView guid="{EBADBC20-E915-4BE5-896E-C9C171CFC27A}" showPageBreaks="1" fitToPage="1" topLeftCell="B4">
      <selection activeCell="G180" sqref="G180"/>
      <pageMargins left="0.39370078740157483" right="0.39370078740157483" top="0.59055118110236227" bottom="0.59055118110236227" header="0" footer="0"/>
      <pageSetup paperSize="9" scale="50" fitToHeight="0" orientation="portrait" r:id="rId2"/>
    </customSheetView>
    <customSheetView guid="{1653C23C-817F-4C64-8DEC-930B3A1983A9}" fitToPage="1" topLeftCell="B183">
      <selection activeCell="C185" sqref="C185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1D0D37F2-3F1B-4F83-A4E2-E86EF810C983}" fitToPage="1" topLeftCell="B147">
      <selection activeCell="C155" sqref="C155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BB615C49-902B-4D50-9B5C-4E9722C473C2}" fitToPage="1" topLeftCell="B1">
      <selection activeCell="C200" sqref="C200"/>
      <pageMargins left="0.39370078740157483" right="0.39370078740157483" top="0.59055118110236227" bottom="0.59055118110236227" header="0" footer="0"/>
      <pageSetup paperSize="9" scale="50" fitToHeight="0" orientation="portrait" r:id="rId5"/>
    </customSheetView>
  </customSheetViews>
  <mergeCells count="35">
    <mergeCell ref="B215:G215"/>
    <mergeCell ref="B18:B21"/>
    <mergeCell ref="B213:G213"/>
    <mergeCell ref="B25:B27"/>
    <mergeCell ref="B30:B33"/>
    <mergeCell ref="B110:B114"/>
    <mergeCell ref="B117:B120"/>
    <mergeCell ref="B173:B176"/>
    <mergeCell ref="B179:B183"/>
    <mergeCell ref="B135:B137"/>
    <mergeCell ref="B140:B142"/>
    <mergeCell ref="B145:B148"/>
    <mergeCell ref="B63:B65"/>
    <mergeCell ref="B205:B209"/>
    <mergeCell ref="B198:B202"/>
    <mergeCell ref="B129:B132"/>
    <mergeCell ref="B2:G2"/>
    <mergeCell ref="B214:G214"/>
    <mergeCell ref="B166:B170"/>
    <mergeCell ref="B36:B39"/>
    <mergeCell ref="B42:B44"/>
    <mergeCell ref="B47:B50"/>
    <mergeCell ref="B69:B72"/>
    <mergeCell ref="B80:B84"/>
    <mergeCell ref="B87:B91"/>
    <mergeCell ref="B94:B95"/>
    <mergeCell ref="B98:B101"/>
    <mergeCell ref="B104:B107"/>
    <mergeCell ref="B58:B60"/>
    <mergeCell ref="B53:B55"/>
    <mergeCell ref="B191:B195"/>
    <mergeCell ref="B186:B188"/>
    <mergeCell ref="B75:B77"/>
    <mergeCell ref="B123:B126"/>
    <mergeCell ref="B151:B155"/>
  </mergeCells>
  <pageMargins left="0.39370078740157483" right="0.39370078740157483" top="0.59055118110236227" bottom="0.59055118110236227" header="0" footer="0"/>
  <pageSetup paperSize="9" fitToHeight="0"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9"/>
  <sheetViews>
    <sheetView zoomScaleNormal="100" workbookViewId="0">
      <selection activeCell="F3" sqref="F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8" t="s">
        <v>3</v>
      </c>
    </row>
    <row r="2" spans="2:2" ht="169.15" customHeight="1" x14ac:dyDescent="0.2">
      <c r="B2" s="3" t="s">
        <v>23</v>
      </c>
    </row>
    <row r="3" spans="2:2" ht="190.5" customHeight="1" x14ac:dyDescent="0.2">
      <c r="B3" s="2" t="s">
        <v>24</v>
      </c>
    </row>
    <row r="4" spans="2:2" ht="120.75" customHeight="1" x14ac:dyDescent="0.2">
      <c r="B4" s="2" t="s">
        <v>25</v>
      </c>
    </row>
    <row r="5" spans="2:2" ht="70.5" customHeight="1" x14ac:dyDescent="0.2">
      <c r="B5" s="2" t="s">
        <v>26</v>
      </c>
    </row>
    <row r="6" spans="2:2" ht="26.25" customHeight="1" x14ac:dyDescent="0.2">
      <c r="B6" s="2" t="s">
        <v>27</v>
      </c>
    </row>
    <row r="7" spans="2:2" ht="178.9" customHeight="1" x14ac:dyDescent="0.2">
      <c r="B7" s="2" t="s">
        <v>28</v>
      </c>
    </row>
    <row r="8" spans="2:2" ht="128.25" customHeight="1" x14ac:dyDescent="0.2">
      <c r="B8" s="44" t="s">
        <v>29</v>
      </c>
    </row>
    <row r="9" spans="2:2" x14ac:dyDescent="0.2">
      <c r="B9" s="4"/>
    </row>
  </sheetData>
  <customSheetViews>
    <customSheetView guid="{8E0384B9-5A43-4E3F-8C4C-297E97F78527}" fitToPage="1" state="hidden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EBADBC20-E915-4BE5-896E-C9C171CFC27A}" showPageBreaks="1" fitToPage="1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2"/>
    </customSheetView>
    <customSheetView guid="{1653C23C-817F-4C64-8DEC-930B3A1983A9}" fitToPage="1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1D0D37F2-3F1B-4F83-A4E2-E86EF810C983}" fitToPage="1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BB615C49-902B-4D50-9B5C-4E9722C473C2}" fitToPage="1" state="hidden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5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5 programa 3 lentelė</vt:lpstr>
      <vt:lpstr>Lėšų atmintinė</vt:lpstr>
    </vt:vector>
  </TitlesOfParts>
  <Company>KMSA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Migle Brazeniene</cp:lastModifiedBy>
  <cp:lastPrinted>2024-01-30T12:59:45Z</cp:lastPrinted>
  <dcterms:created xsi:type="dcterms:W3CDTF">2023-07-11T10:34:54Z</dcterms:created>
  <dcterms:modified xsi:type="dcterms:W3CDTF">2024-01-31T06:21:56Z</dcterms:modified>
</cp:coreProperties>
</file>