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0EC083BB-DC8F-4529-BF23-3FE610A02F44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I56" i="1"/>
  <c r="I55" i="1"/>
  <c r="I53" i="1"/>
  <c r="I51" i="1"/>
  <c r="I49" i="1"/>
  <c r="I47" i="1"/>
  <c r="I45" i="1"/>
  <c r="I43" i="1"/>
  <c r="I57" i="1" s="1"/>
  <c r="I41" i="1"/>
  <c r="I39" i="1"/>
  <c r="I35" i="1"/>
  <c r="I59" i="1" s="1"/>
  <c r="I33" i="1"/>
  <c r="I60" i="1" s="1"/>
  <c r="I58" i="1" l="1"/>
</calcChain>
</file>

<file path=xl/sharedStrings.xml><?xml version="1.0" encoding="utf-8"?>
<sst xmlns="http://schemas.openxmlformats.org/spreadsheetml/2006/main" count="111" uniqueCount="80">
  <si>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</si>
  <si>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</si>
  <si>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</si>
  <si>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</si>
  <si>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</si>
  <si>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</si>
  <si>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</si>
  <si>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</si>
  <si>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</si>
  <si>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</si>
  <si>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</si>
  <si>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</si>
  <si>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</si>
  <si>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</si>
  <si>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</si>
  <si>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</si>
  <si>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</si>
  <si>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</si>
  <si>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</si>
  <si>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</si>
  <si>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</si>
  <si>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</si>
  <si>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</si>
  <si>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</si>
  <si>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</si>
  <si>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</si>
  <si>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</si>
  <si>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</si>
  <si>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 xml:space="preserve">(PAN-177) Panevėžio sen. Lepšių k. Pamolainių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</si>
  <si>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</si>
  <si>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</si>
  <si>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</si>
  <si>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Panevėžio r. vietinės reikšmės kelių (gatvių) inventorizacija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</si>
  <si>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</si>
  <si>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</si>
  <si>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</si>
  <si>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</si>
  <si>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</si>
  <si>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</si>
  <si>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</si>
  <si>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</si>
  <si>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</si>
  <si>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</si>
  <si>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paprastasis remontas, inžinerinės paslaugos</t>
  </si>
  <si>
    <t>Panevėžio rajono savivaldybės tarybos</t>
  </si>
  <si>
    <t>6172791, 523107   6172579, 521770</t>
  </si>
  <si>
    <t>2024-03-28 sprendimu Nr. T-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</si>
  <si>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</si>
  <si>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(KRE-6) Krekenavos sen. Krekenavos mstl. Privažiavimas prie Bažnyčios g. 7B</t>
  </si>
  <si>
    <t>6156720, 506215   6156672, 506193</t>
  </si>
  <si>
    <t>(MIE-43) Miežiškių sen. kelias Kulbagalys–Margučiai</t>
  </si>
  <si>
    <t xml:space="preserve">kapitalinis remontas, inžinerinės paslaugos </t>
  </si>
  <si>
    <t>6176054, 536205  6175792, 535819</t>
  </si>
  <si>
    <t>(PAN-16) Panevėžio sen. kelias Spirakiai–Linoniai</t>
  </si>
  <si>
    <t>6184064, 516423  6184462, 515678</t>
  </si>
  <si>
    <t>(PAN-80) Panevėžio sen. kelias Piniava–Ūta</t>
  </si>
  <si>
    <t>6184199, 522616  6184497, 522729</t>
  </si>
  <si>
    <t>(PAN-154) Panevėžio sen. Molainių k. Birutės skg.</t>
  </si>
  <si>
    <t>6174989, 519075    6174986, 519130     6174869, 519119   6174847, 519162</t>
  </si>
  <si>
    <t>(UPY-16) Upytės sen. Upytės k. Dvaro g.</t>
  </si>
  <si>
    <t>6168346, 515109  6168613, 515025</t>
  </si>
  <si>
    <t>(VAD-89) Vadoklių sen. Genėtinių k. Miško g.</t>
  </si>
  <si>
    <t xml:space="preserve">6157707, 532933   6158102, 532980   </t>
  </si>
  <si>
    <t xml:space="preserve">(VEL-157)Velžio sen. Keravos k. Tvenkinio g. </t>
  </si>
  <si>
    <t>6171920, 527545   6171297, 527465</t>
  </si>
  <si>
    <t xml:space="preserve">(VEL-33) Velžio sen. Dembavos k. Svajonių g. </t>
  </si>
  <si>
    <t>6177424, 525516   6177404, 525900</t>
  </si>
  <si>
    <t>1 059 km</t>
  </si>
  <si>
    <t>359,2 km</t>
  </si>
  <si>
    <t>1 500 vnt.</t>
  </si>
  <si>
    <t>(KAR-144) Karsakiškio sen. Geležių mstl. J. Stasiūno g.  (šaligatvis)</t>
  </si>
  <si>
    <t>6189808, 543835  6189889, 543890</t>
  </si>
  <si>
    <t>(NAU-33) Naujamiesčio sen. Naujamiesčio mstl. Ragainės g. (šaligatvis)</t>
  </si>
  <si>
    <t>6172771, 509828  6173006, 509964</t>
  </si>
  <si>
    <t>Raguvos sen. Raguvos mstl. Laisvės g. (šaligatvis)</t>
  </si>
  <si>
    <t>6158944, 539582  6158971, 539778</t>
  </si>
  <si>
    <t>6185641, 500780                 6185679, 500680</t>
  </si>
  <si>
    <t>6160735, 516455 6160959, 516249</t>
  </si>
  <si>
    <t>194 km</t>
  </si>
  <si>
    <t>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</si>
</sst>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2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0" borderId="44" xfId="0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1" fillId="0" borderId="48" xfId="0" applyFont="1" applyBorder="1" applyAlignment="1">
      <alignment horizontal="righ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topLeftCell="A4" zoomScale="80" zoomScaleNormal="80" workbookViewId="0">
      <selection activeCell="F23" sqref="F23"/>
    </sheetView>
  </sheetViews>
  <sheetFormatPr defaultColWidth="8.85546875" defaultRowHeight="15" x14ac:dyDescent="0.25"/>
  <cols>
    <col min="1" max="1" width="4.42578125" style="21" customWidth="1"/>
    <col min="2" max="2" width="28.28515625" style="21" customWidth="1"/>
    <col min="3" max="3" width="14.7109375" style="18" customWidth="1"/>
    <col min="4" max="4" width="15.140625" style="18" customWidth="1"/>
    <col min="5" max="5" width="13.140625" style="18" customWidth="1"/>
    <col min="6" max="6" width="17" style="19" customWidth="1"/>
    <col min="7" max="7" width="7.7109375" style="19" customWidth="1"/>
    <col min="8" max="8" width="8" style="19" customWidth="1"/>
    <col min="9" max="9" width="13.42578125" style="37" customWidth="1"/>
    <col min="10" max="16384" width="8.85546875" style="19"/>
  </cols>
  <sheetData>
    <row r="1" spans="1:11" x14ac:dyDescent="0.25">
      <c r="A1" s="39"/>
      <c r="B1" s="39"/>
      <c r="F1" s="17" t="s">
        <v>0</v>
      </c>
      <c r="G1" s="17"/>
      <c r="H1" s="17"/>
      <c r="I1" s="17"/>
    </row>
    <row r="2" spans="1:11" ht="27.75" customHeight="1" x14ac:dyDescent="0.25">
      <c r="A2" s="40"/>
      <c r="B2" s="40"/>
      <c r="F2" s="19" t="s">
        <v>44</v>
      </c>
      <c r="G2" s="17"/>
      <c r="H2" s="17"/>
      <c r="I2" s="17"/>
    </row>
    <row r="3" spans="1:11" x14ac:dyDescent="0.25">
      <c r="A3" s="20"/>
      <c r="B3" s="20"/>
      <c r="F3" s="39" t="s">
        <v>46</v>
      </c>
      <c r="G3" s="39"/>
      <c r="H3" s="39"/>
      <c r="I3" s="17"/>
    </row>
    <row r="4" spans="1:11" x14ac:dyDescent="0.25">
      <c r="A4" s="20"/>
      <c r="B4" s="20"/>
      <c r="F4" s="17"/>
      <c r="G4" s="17"/>
      <c r="H4" s="17"/>
      <c r="I4" s="17"/>
    </row>
    <row r="5" spans="1:11" x14ac:dyDescent="0.25">
      <c r="G5" s="17"/>
      <c r="H5" s="17"/>
      <c r="I5" s="22"/>
      <c r="K5" s="17"/>
    </row>
    <row r="6" spans="1:11" x14ac:dyDescent="0.25">
      <c r="A6" s="45" t="s">
        <v>27</v>
      </c>
      <c r="B6" s="45"/>
      <c r="C6" s="45"/>
      <c r="D6" s="45"/>
      <c r="E6" s="45"/>
      <c r="F6" s="45"/>
      <c r="G6" s="45"/>
      <c r="H6" s="45"/>
      <c r="I6" s="45"/>
    </row>
    <row r="7" spans="1:11" ht="30.6" customHeight="1" x14ac:dyDescent="0.25">
      <c r="A7" s="46" t="s">
        <v>21</v>
      </c>
      <c r="B7" s="46"/>
      <c r="C7" s="46"/>
      <c r="D7" s="46"/>
      <c r="E7" s="46"/>
      <c r="F7" s="46"/>
      <c r="G7" s="46"/>
      <c r="H7" s="46"/>
      <c r="I7" s="46"/>
    </row>
    <row r="8" spans="1:11" ht="16.5" customHeight="1" x14ac:dyDescent="0.25">
      <c r="A8" s="23"/>
      <c r="B8" s="23"/>
      <c r="C8" s="23"/>
      <c r="D8" s="23"/>
      <c r="E8" s="23"/>
      <c r="F8" s="23"/>
      <c r="G8" s="23"/>
      <c r="H8" s="23"/>
      <c r="I8" s="23"/>
    </row>
    <row r="9" spans="1:11" ht="15.75" thickBot="1" x14ac:dyDescent="0.3">
      <c r="A9" s="45"/>
      <c r="B9" s="45"/>
      <c r="C9" s="45"/>
      <c r="D9" s="45"/>
      <c r="E9" s="45"/>
      <c r="F9" s="45"/>
      <c r="G9" s="45"/>
      <c r="H9" s="45"/>
      <c r="I9" s="45"/>
    </row>
    <row r="10" spans="1:11" x14ac:dyDescent="0.25">
      <c r="A10" s="58" t="s">
        <v>1</v>
      </c>
      <c r="B10" s="47" t="s">
        <v>29</v>
      </c>
      <c r="C10" s="47" t="s">
        <v>2</v>
      </c>
      <c r="D10" s="47" t="s">
        <v>3</v>
      </c>
      <c r="E10" s="47" t="s">
        <v>4</v>
      </c>
      <c r="F10" s="49" t="s">
        <v>5</v>
      </c>
      <c r="G10" s="49"/>
      <c r="H10" s="49"/>
      <c r="I10" s="50" t="s">
        <v>6</v>
      </c>
    </row>
    <row r="11" spans="1:11" ht="60" customHeight="1" thickBot="1" x14ac:dyDescent="0.3">
      <c r="A11" s="59"/>
      <c r="B11" s="48"/>
      <c r="C11" s="48"/>
      <c r="D11" s="48"/>
      <c r="E11" s="48"/>
      <c r="F11" s="24" t="s">
        <v>47</v>
      </c>
      <c r="G11" s="24" t="s">
        <v>7</v>
      </c>
      <c r="H11" s="24" t="s">
        <v>8</v>
      </c>
      <c r="I11" s="51"/>
    </row>
    <row r="12" spans="1:11" ht="15.75" thickBot="1" x14ac:dyDescent="0.3">
      <c r="A12" s="25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7">
        <v>9</v>
      </c>
    </row>
    <row r="13" spans="1:11" ht="15.75" thickBot="1" x14ac:dyDescent="0.3">
      <c r="A13" s="52" t="s">
        <v>9</v>
      </c>
      <c r="B13" s="53"/>
      <c r="C13" s="53"/>
      <c r="D13" s="53"/>
      <c r="E13" s="53"/>
      <c r="F13" s="53"/>
      <c r="G13" s="53"/>
      <c r="H13" s="53"/>
      <c r="I13" s="54"/>
    </row>
    <row r="14" spans="1:11" ht="60" x14ac:dyDescent="0.25">
      <c r="A14" s="1">
        <v>1</v>
      </c>
      <c r="B14" s="15" t="s">
        <v>48</v>
      </c>
      <c r="C14" s="97" t="s">
        <v>42</v>
      </c>
      <c r="D14" s="2">
        <v>2023</v>
      </c>
      <c r="E14" s="97">
        <v>159.19999999999999</v>
      </c>
      <c r="F14" s="98" t="s">
        <v>49</v>
      </c>
      <c r="G14" s="99">
        <v>58</v>
      </c>
      <c r="H14" s="99">
        <v>3.5</v>
      </c>
      <c r="I14" s="100">
        <v>155.30000000000001</v>
      </c>
    </row>
    <row r="15" spans="1:11" x14ac:dyDescent="0.25">
      <c r="A15" s="5"/>
      <c r="B15" s="55" t="s">
        <v>10</v>
      </c>
      <c r="C15" s="56"/>
      <c r="D15" s="56"/>
      <c r="E15" s="56"/>
      <c r="F15" s="56"/>
      <c r="G15" s="56"/>
      <c r="H15" s="57"/>
      <c r="I15" s="4">
        <v>4.8</v>
      </c>
    </row>
    <row r="16" spans="1:11" ht="60" x14ac:dyDescent="0.25">
      <c r="A16" s="5">
        <v>2</v>
      </c>
      <c r="B16" s="11" t="s">
        <v>50</v>
      </c>
      <c r="C16" s="3" t="s">
        <v>51</v>
      </c>
      <c r="D16" s="3"/>
      <c r="E16" s="9">
        <v>573</v>
      </c>
      <c r="F16" s="29" t="s">
        <v>52</v>
      </c>
      <c r="G16" s="3">
        <v>470</v>
      </c>
      <c r="H16" s="9">
        <v>4</v>
      </c>
      <c r="I16" s="4">
        <v>208</v>
      </c>
    </row>
    <row r="17" spans="1:9" x14ac:dyDescent="0.25">
      <c r="A17" s="5"/>
      <c r="B17" s="55" t="s">
        <v>10</v>
      </c>
      <c r="C17" s="56"/>
      <c r="D17" s="56"/>
      <c r="E17" s="56"/>
      <c r="F17" s="56"/>
      <c r="G17" s="56"/>
      <c r="H17" s="57"/>
      <c r="I17" s="4">
        <v>27.9</v>
      </c>
    </row>
    <row r="18" spans="1:9" ht="45" x14ac:dyDescent="0.25">
      <c r="A18" s="101">
        <v>3</v>
      </c>
      <c r="B18" s="8" t="s">
        <v>28</v>
      </c>
      <c r="C18" s="99" t="s">
        <v>42</v>
      </c>
      <c r="D18" s="3">
        <v>2021</v>
      </c>
      <c r="E18" s="99">
        <v>571.29999999999995</v>
      </c>
      <c r="F18" s="3" t="s">
        <v>45</v>
      </c>
      <c r="G18" s="6">
        <v>1365</v>
      </c>
      <c r="H18" s="7">
        <v>5</v>
      </c>
      <c r="I18" s="100">
        <v>19.5</v>
      </c>
    </row>
    <row r="19" spans="1:9" x14ac:dyDescent="0.25">
      <c r="A19" s="5"/>
      <c r="B19" s="55" t="s">
        <v>10</v>
      </c>
      <c r="C19" s="56"/>
      <c r="D19" s="56"/>
      <c r="E19" s="56"/>
      <c r="F19" s="56"/>
      <c r="G19" s="56"/>
      <c r="H19" s="57"/>
      <c r="I19" s="100">
        <v>3.8</v>
      </c>
    </row>
    <row r="20" spans="1:9" ht="45" x14ac:dyDescent="0.25">
      <c r="A20" s="101">
        <v>4</v>
      </c>
      <c r="B20" s="8" t="s">
        <v>53</v>
      </c>
      <c r="C20" s="99" t="s">
        <v>42</v>
      </c>
      <c r="D20" s="3">
        <v>2021</v>
      </c>
      <c r="E20" s="102">
        <v>424</v>
      </c>
      <c r="F20" s="3" t="s">
        <v>54</v>
      </c>
      <c r="G20" s="10">
        <v>920</v>
      </c>
      <c r="H20" s="10">
        <v>4.5</v>
      </c>
      <c r="I20" s="4">
        <v>416.9</v>
      </c>
    </row>
    <row r="21" spans="1:9" x14ac:dyDescent="0.25">
      <c r="A21" s="5"/>
      <c r="B21" s="55" t="s">
        <v>10</v>
      </c>
      <c r="C21" s="56"/>
      <c r="D21" s="56"/>
      <c r="E21" s="56"/>
      <c r="F21" s="56"/>
      <c r="G21" s="56"/>
      <c r="H21" s="57"/>
      <c r="I21" s="4">
        <v>10</v>
      </c>
    </row>
    <row r="22" spans="1:9" ht="45" x14ac:dyDescent="0.25">
      <c r="A22" s="5">
        <v>5</v>
      </c>
      <c r="B22" s="8" t="s">
        <v>55</v>
      </c>
      <c r="C22" s="99" t="s">
        <v>42</v>
      </c>
      <c r="D22" s="3">
        <v>2023</v>
      </c>
      <c r="E22" s="102">
        <v>11</v>
      </c>
      <c r="F22" s="3" t="s">
        <v>56</v>
      </c>
      <c r="G22" s="3">
        <v>320</v>
      </c>
      <c r="H22" s="9">
        <v>4.5</v>
      </c>
      <c r="I22" s="4">
        <v>11</v>
      </c>
    </row>
    <row r="23" spans="1:9" ht="60" x14ac:dyDescent="0.25">
      <c r="A23" s="5">
        <v>6</v>
      </c>
      <c r="B23" s="16" t="s">
        <v>57</v>
      </c>
      <c r="C23" s="99" t="s">
        <v>42</v>
      </c>
      <c r="D23" s="3">
        <v>2023</v>
      </c>
      <c r="E23" s="99">
        <v>9.5</v>
      </c>
      <c r="F23" s="3" t="s">
        <v>58</v>
      </c>
      <c r="G23" s="3">
        <v>310</v>
      </c>
      <c r="H23" s="9">
        <v>3.5</v>
      </c>
      <c r="I23" s="4">
        <v>9.5</v>
      </c>
    </row>
    <row r="24" spans="1:9" ht="45" x14ac:dyDescent="0.25">
      <c r="A24" s="101">
        <v>7</v>
      </c>
      <c r="B24" s="8" t="s">
        <v>59</v>
      </c>
      <c r="C24" s="99" t="s">
        <v>42</v>
      </c>
      <c r="D24" s="3">
        <v>2021</v>
      </c>
      <c r="E24" s="102">
        <v>114</v>
      </c>
      <c r="F24" s="3" t="s">
        <v>60</v>
      </c>
      <c r="G24" s="3">
        <v>350</v>
      </c>
      <c r="H24" s="9">
        <v>3.5</v>
      </c>
      <c r="I24" s="4">
        <v>109.5</v>
      </c>
    </row>
    <row r="25" spans="1:9" x14ac:dyDescent="0.25">
      <c r="A25" s="60" t="s">
        <v>10</v>
      </c>
      <c r="B25" s="61"/>
      <c r="C25" s="61"/>
      <c r="D25" s="61"/>
      <c r="E25" s="61"/>
      <c r="F25" s="61"/>
      <c r="G25" s="61"/>
      <c r="H25" s="62"/>
      <c r="I25" s="4">
        <v>1.3</v>
      </c>
    </row>
    <row r="26" spans="1:9" ht="45" x14ac:dyDescent="0.25">
      <c r="A26" s="103">
        <v>8</v>
      </c>
      <c r="B26" s="11" t="s">
        <v>61</v>
      </c>
      <c r="C26" s="3" t="s">
        <v>42</v>
      </c>
      <c r="D26" s="10">
        <v>2023</v>
      </c>
      <c r="E26" s="10">
        <v>378.1</v>
      </c>
      <c r="F26" s="3" t="s">
        <v>62</v>
      </c>
      <c r="G26" s="10">
        <v>415</v>
      </c>
      <c r="H26" s="10">
        <v>4.5</v>
      </c>
      <c r="I26" s="4">
        <v>178</v>
      </c>
    </row>
    <row r="27" spans="1:9" x14ac:dyDescent="0.25">
      <c r="A27" s="60" t="s">
        <v>10</v>
      </c>
      <c r="B27" s="61"/>
      <c r="C27" s="61"/>
      <c r="D27" s="61"/>
      <c r="E27" s="61"/>
      <c r="F27" s="61"/>
      <c r="G27" s="61"/>
      <c r="H27" s="62"/>
      <c r="I27" s="4">
        <v>23.4</v>
      </c>
    </row>
    <row r="28" spans="1:9" ht="45" x14ac:dyDescent="0.25">
      <c r="A28" s="101">
        <v>9</v>
      </c>
      <c r="B28" s="11" t="s">
        <v>31</v>
      </c>
      <c r="C28" s="99" t="s">
        <v>42</v>
      </c>
      <c r="D28" s="3">
        <v>2021</v>
      </c>
      <c r="E28" s="99">
        <v>90.5</v>
      </c>
      <c r="F28" s="3" t="s">
        <v>30</v>
      </c>
      <c r="G28" s="3">
        <v>230</v>
      </c>
      <c r="H28" s="9">
        <v>3.5</v>
      </c>
      <c r="I28" s="4">
        <v>32.5</v>
      </c>
    </row>
    <row r="29" spans="1:9" x14ac:dyDescent="0.25">
      <c r="A29" s="5"/>
      <c r="B29" s="55" t="s">
        <v>10</v>
      </c>
      <c r="C29" s="56"/>
      <c r="D29" s="56"/>
      <c r="E29" s="56"/>
      <c r="F29" s="56"/>
      <c r="G29" s="56"/>
      <c r="H29" s="57"/>
      <c r="I29" s="4">
        <v>6.3</v>
      </c>
    </row>
    <row r="30" spans="1:9" ht="45" x14ac:dyDescent="0.25">
      <c r="A30" s="5">
        <v>10</v>
      </c>
      <c r="B30" s="8" t="s">
        <v>63</v>
      </c>
      <c r="C30" s="3" t="s">
        <v>42</v>
      </c>
      <c r="D30" s="3">
        <v>2023</v>
      </c>
      <c r="E30" s="38">
        <v>355.8</v>
      </c>
      <c r="F30" s="3" t="s">
        <v>64</v>
      </c>
      <c r="G30" s="3">
        <v>640</v>
      </c>
      <c r="H30" s="9">
        <v>4</v>
      </c>
      <c r="I30" s="4">
        <v>149.4</v>
      </c>
    </row>
    <row r="31" spans="1:9" x14ac:dyDescent="0.25">
      <c r="A31" s="5"/>
      <c r="B31" s="55" t="s">
        <v>10</v>
      </c>
      <c r="C31" s="56"/>
      <c r="D31" s="56"/>
      <c r="E31" s="56"/>
      <c r="F31" s="56"/>
      <c r="G31" s="56"/>
      <c r="H31" s="57"/>
      <c r="I31" s="4">
        <v>14.9</v>
      </c>
    </row>
    <row r="32" spans="1:9" ht="45" x14ac:dyDescent="0.25">
      <c r="A32" s="5">
        <v>11</v>
      </c>
      <c r="B32" s="8" t="s">
        <v>65</v>
      </c>
      <c r="C32" s="3" t="s">
        <v>42</v>
      </c>
      <c r="D32" s="3">
        <v>2023</v>
      </c>
      <c r="E32" s="3">
        <v>27.5</v>
      </c>
      <c r="F32" s="3" t="s">
        <v>66</v>
      </c>
      <c r="G32" s="3">
        <v>400</v>
      </c>
      <c r="H32" s="3">
        <v>5.5</v>
      </c>
      <c r="I32" s="4">
        <v>27.5</v>
      </c>
    </row>
    <row r="33" spans="1:9" x14ac:dyDescent="0.25">
      <c r="A33" s="104" t="s">
        <v>34</v>
      </c>
      <c r="B33" s="105"/>
      <c r="C33" s="105"/>
      <c r="D33" s="105"/>
      <c r="E33" s="105"/>
      <c r="F33" s="105"/>
      <c r="G33" s="105"/>
      <c r="H33" s="106"/>
      <c r="I33" s="107">
        <f>SUM(I14,I16,I18,I20,I22,I23,I24,I26,I28,I30,I32)</f>
        <v>1317.1000000000001</v>
      </c>
    </row>
    <row r="34" spans="1:9" x14ac:dyDescent="0.25">
      <c r="A34" s="74" t="s">
        <v>11</v>
      </c>
      <c r="B34" s="75"/>
      <c r="C34" s="75"/>
      <c r="D34" s="75"/>
      <c r="E34" s="75"/>
      <c r="F34" s="75"/>
      <c r="G34" s="75"/>
      <c r="H34" s="76"/>
      <c r="I34" s="13">
        <v>0</v>
      </c>
    </row>
    <row r="35" spans="1:9" ht="15.75" thickBot="1" x14ac:dyDescent="0.3">
      <c r="A35" s="68" t="s">
        <v>10</v>
      </c>
      <c r="B35" s="69"/>
      <c r="C35" s="69"/>
      <c r="D35" s="69"/>
      <c r="E35" s="69"/>
      <c r="F35" s="69"/>
      <c r="G35" s="69"/>
      <c r="H35" s="70"/>
      <c r="I35" s="14">
        <f>SUM(I15,I17,I19,I21,I25,I27,I29,I31)</f>
        <v>92.399999999999991</v>
      </c>
    </row>
    <row r="36" spans="1:9" ht="15.75" thickBot="1" x14ac:dyDescent="0.3">
      <c r="A36" s="52" t="s">
        <v>12</v>
      </c>
      <c r="B36" s="53"/>
      <c r="C36" s="53"/>
      <c r="D36" s="53"/>
      <c r="E36" s="53"/>
      <c r="F36" s="53"/>
      <c r="G36" s="53"/>
      <c r="H36" s="53"/>
      <c r="I36" s="54"/>
    </row>
    <row r="37" spans="1:9" ht="30" x14ac:dyDescent="0.25">
      <c r="A37" s="1">
        <v>12</v>
      </c>
      <c r="B37" s="28" t="s">
        <v>37</v>
      </c>
      <c r="C37" s="41" t="s">
        <v>38</v>
      </c>
      <c r="D37" s="42"/>
      <c r="E37" s="43"/>
      <c r="F37" s="3" t="s">
        <v>16</v>
      </c>
      <c r="G37" s="108">
        <v>1591.3</v>
      </c>
      <c r="H37" s="44"/>
      <c r="I37" s="109">
        <v>124</v>
      </c>
    </row>
    <row r="38" spans="1:9" ht="30" x14ac:dyDescent="0.25">
      <c r="A38" s="5">
        <v>13</v>
      </c>
      <c r="B38" s="8" t="s">
        <v>33</v>
      </c>
      <c r="C38" s="63" t="s">
        <v>14</v>
      </c>
      <c r="D38" s="64"/>
      <c r="E38" s="65"/>
      <c r="F38" s="3" t="s">
        <v>16</v>
      </c>
      <c r="G38" s="63" t="s">
        <v>67</v>
      </c>
      <c r="H38" s="65"/>
      <c r="I38" s="4">
        <v>496.9</v>
      </c>
    </row>
    <row r="39" spans="1:9" ht="18.75" customHeight="1" x14ac:dyDescent="0.25">
      <c r="A39" s="5"/>
      <c r="B39" s="55" t="s">
        <v>35</v>
      </c>
      <c r="C39" s="56"/>
      <c r="D39" s="56"/>
      <c r="E39" s="56"/>
      <c r="F39" s="56"/>
      <c r="G39" s="56"/>
      <c r="H39" s="57"/>
      <c r="I39" s="4">
        <f>SUM(I37:I38)</f>
        <v>620.9</v>
      </c>
    </row>
    <row r="40" spans="1:9" ht="30" x14ac:dyDescent="0.25">
      <c r="A40" s="5">
        <v>14</v>
      </c>
      <c r="B40" s="8" t="s">
        <v>22</v>
      </c>
      <c r="C40" s="63" t="s">
        <v>13</v>
      </c>
      <c r="D40" s="64"/>
      <c r="E40" s="65"/>
      <c r="F40" s="3" t="s">
        <v>16</v>
      </c>
      <c r="G40" s="63" t="s">
        <v>68</v>
      </c>
      <c r="H40" s="65"/>
      <c r="I40" s="4">
        <v>483.8</v>
      </c>
    </row>
    <row r="41" spans="1:9" x14ac:dyDescent="0.25">
      <c r="A41" s="5"/>
      <c r="B41" s="55" t="s">
        <v>36</v>
      </c>
      <c r="C41" s="56"/>
      <c r="D41" s="56"/>
      <c r="E41" s="56"/>
      <c r="F41" s="56"/>
      <c r="G41" s="56"/>
      <c r="H41" s="57"/>
      <c r="I41" s="110">
        <f>SUM(I40)</f>
        <v>483.8</v>
      </c>
    </row>
    <row r="42" spans="1:9" ht="30" x14ac:dyDescent="0.25">
      <c r="A42" s="5">
        <v>15</v>
      </c>
      <c r="B42" s="8" t="s">
        <v>15</v>
      </c>
      <c r="C42" s="63" t="s">
        <v>14</v>
      </c>
      <c r="D42" s="64"/>
      <c r="E42" s="65"/>
      <c r="F42" s="3" t="s">
        <v>16</v>
      </c>
      <c r="G42" s="66" t="s">
        <v>69</v>
      </c>
      <c r="H42" s="67"/>
      <c r="I42" s="4">
        <v>50</v>
      </c>
    </row>
    <row r="43" spans="1:9" x14ac:dyDescent="0.25">
      <c r="A43" s="5"/>
      <c r="B43" s="55" t="s">
        <v>10</v>
      </c>
      <c r="C43" s="56"/>
      <c r="D43" s="56"/>
      <c r="E43" s="56"/>
      <c r="F43" s="56"/>
      <c r="G43" s="56"/>
      <c r="H43" s="57"/>
      <c r="I43" s="4">
        <f>I42</f>
        <v>50</v>
      </c>
    </row>
    <row r="44" spans="1:9" ht="45" x14ac:dyDescent="0.25">
      <c r="A44" s="5">
        <v>16</v>
      </c>
      <c r="B44" s="118" t="s">
        <v>70</v>
      </c>
      <c r="C44" s="119" t="s">
        <v>43</v>
      </c>
      <c r="D44" s="120"/>
      <c r="E44" s="121"/>
      <c r="F44" s="99" t="s">
        <v>71</v>
      </c>
      <c r="G44" s="122">
        <v>100</v>
      </c>
      <c r="H44" s="99">
        <v>1.2</v>
      </c>
      <c r="I44" s="4">
        <v>19</v>
      </c>
    </row>
    <row r="45" spans="1:9" x14ac:dyDescent="0.25">
      <c r="A45" s="5"/>
      <c r="B45" s="111" t="s">
        <v>10</v>
      </c>
      <c r="C45" s="112"/>
      <c r="D45" s="112"/>
      <c r="E45" s="112"/>
      <c r="F45" s="112"/>
      <c r="G45" s="112"/>
      <c r="H45" s="113"/>
      <c r="I45" s="4">
        <f>SUM(I44)</f>
        <v>19</v>
      </c>
    </row>
    <row r="46" spans="1:9" ht="45" x14ac:dyDescent="0.25">
      <c r="A46" s="5">
        <v>17</v>
      </c>
      <c r="B46" s="123" t="s">
        <v>72</v>
      </c>
      <c r="C46" s="119" t="s">
        <v>43</v>
      </c>
      <c r="D46" s="120"/>
      <c r="E46" s="121"/>
      <c r="F46" s="99" t="s">
        <v>73</v>
      </c>
      <c r="G46" s="124">
        <v>270</v>
      </c>
      <c r="H46" s="125">
        <v>1.2</v>
      </c>
      <c r="I46" s="4">
        <v>30</v>
      </c>
    </row>
    <row r="47" spans="1:9" x14ac:dyDescent="0.25">
      <c r="A47" s="5"/>
      <c r="B47" s="111" t="s">
        <v>10</v>
      </c>
      <c r="C47" s="112"/>
      <c r="D47" s="112"/>
      <c r="E47" s="112"/>
      <c r="F47" s="112"/>
      <c r="G47" s="112"/>
      <c r="H47" s="113"/>
      <c r="I47" s="4">
        <f>SUM(I46)</f>
        <v>30</v>
      </c>
    </row>
    <row r="48" spans="1:9" ht="30" x14ac:dyDescent="0.25">
      <c r="A48" s="5">
        <v>18</v>
      </c>
      <c r="B48" s="118" t="s">
        <v>74</v>
      </c>
      <c r="C48" s="120" t="s">
        <v>43</v>
      </c>
      <c r="D48" s="120"/>
      <c r="E48" s="120"/>
      <c r="F48" s="99" t="s">
        <v>75</v>
      </c>
      <c r="G48" s="99">
        <v>200</v>
      </c>
      <c r="H48" s="99">
        <v>1.2</v>
      </c>
      <c r="I48" s="4">
        <v>24.2</v>
      </c>
    </row>
    <row r="49" spans="1:9" x14ac:dyDescent="0.25">
      <c r="A49" s="5"/>
      <c r="B49" s="111" t="s">
        <v>10</v>
      </c>
      <c r="C49" s="112"/>
      <c r="D49" s="112"/>
      <c r="E49" s="112"/>
      <c r="F49" s="112"/>
      <c r="G49" s="112"/>
      <c r="H49" s="113"/>
      <c r="I49" s="4">
        <f>SUM(I48)</f>
        <v>24.2</v>
      </c>
    </row>
    <row r="50" spans="1:9" ht="30" x14ac:dyDescent="0.25">
      <c r="A50" s="5">
        <v>19</v>
      </c>
      <c r="B50" s="126" t="s">
        <v>40</v>
      </c>
      <c r="C50" s="119" t="s">
        <v>43</v>
      </c>
      <c r="D50" s="120"/>
      <c r="E50" s="121"/>
      <c r="F50" s="99" t="s">
        <v>76</v>
      </c>
      <c r="G50" s="127">
        <v>110</v>
      </c>
      <c r="H50" s="102">
        <v>1</v>
      </c>
      <c r="I50" s="100">
        <v>17.2</v>
      </c>
    </row>
    <row r="51" spans="1:9" x14ac:dyDescent="0.25">
      <c r="A51" s="5"/>
      <c r="B51" s="111" t="s">
        <v>10</v>
      </c>
      <c r="C51" s="112"/>
      <c r="D51" s="112"/>
      <c r="E51" s="112"/>
      <c r="F51" s="112"/>
      <c r="G51" s="112"/>
      <c r="H51" s="113"/>
      <c r="I51" s="100">
        <f>SUM(I50)</f>
        <v>17.2</v>
      </c>
    </row>
    <row r="52" spans="1:9" ht="30" x14ac:dyDescent="0.25">
      <c r="A52" s="30">
        <v>20</v>
      </c>
      <c r="B52" s="118" t="s">
        <v>41</v>
      </c>
      <c r="C52" s="128" t="s">
        <v>43</v>
      </c>
      <c r="D52" s="128"/>
      <c r="E52" s="128"/>
      <c r="F52" s="99" t="s">
        <v>77</v>
      </c>
      <c r="G52" s="99">
        <v>300</v>
      </c>
      <c r="H52" s="99">
        <v>1.2</v>
      </c>
      <c r="I52" s="100">
        <v>52</v>
      </c>
    </row>
    <row r="53" spans="1:9" x14ac:dyDescent="0.25">
      <c r="A53" s="30"/>
      <c r="B53" s="55" t="s">
        <v>10</v>
      </c>
      <c r="C53" s="56"/>
      <c r="D53" s="56"/>
      <c r="E53" s="56"/>
      <c r="F53" s="56"/>
      <c r="G53" s="56"/>
      <c r="H53" s="57"/>
      <c r="I53" s="100">
        <f>SUM(I52)</f>
        <v>52</v>
      </c>
    </row>
    <row r="54" spans="1:9" ht="30" x14ac:dyDescent="0.25">
      <c r="A54" s="25">
        <v>21</v>
      </c>
      <c r="B54" s="31" t="s">
        <v>32</v>
      </c>
      <c r="C54" s="77" t="s">
        <v>17</v>
      </c>
      <c r="D54" s="78"/>
      <c r="E54" s="79"/>
      <c r="F54" s="32" t="s">
        <v>18</v>
      </c>
      <c r="G54" s="80" t="s">
        <v>78</v>
      </c>
      <c r="H54" s="81"/>
      <c r="I54" s="33">
        <v>20</v>
      </c>
    </row>
    <row r="55" spans="1:9" x14ac:dyDescent="0.25">
      <c r="A55" s="114" t="s">
        <v>39</v>
      </c>
      <c r="B55" s="115"/>
      <c r="C55" s="115"/>
      <c r="D55" s="115"/>
      <c r="E55" s="115"/>
      <c r="F55" s="115"/>
      <c r="G55" s="115"/>
      <c r="H55" s="116"/>
      <c r="I55" s="12">
        <f>SUM(I37,I38,I40,I42,I44,I46,I48,I50,I52,I54)</f>
        <v>1317.1000000000001</v>
      </c>
    </row>
    <row r="56" spans="1:9" x14ac:dyDescent="0.25">
      <c r="A56" s="88" t="s">
        <v>19</v>
      </c>
      <c r="B56" s="89"/>
      <c r="C56" s="89"/>
      <c r="D56" s="89"/>
      <c r="E56" s="89"/>
      <c r="F56" s="89"/>
      <c r="G56" s="89"/>
      <c r="H56" s="90"/>
      <c r="I56" s="14">
        <f>SUM(I44,I46,I48,I50,I52)</f>
        <v>142.4</v>
      </c>
    </row>
    <row r="57" spans="1:9" ht="15.75" thickBot="1" x14ac:dyDescent="0.3">
      <c r="A57" s="91" t="s">
        <v>25</v>
      </c>
      <c r="B57" s="92"/>
      <c r="C57" s="92"/>
      <c r="D57" s="92"/>
      <c r="E57" s="92"/>
      <c r="F57" s="92"/>
      <c r="G57" s="92"/>
      <c r="H57" s="93"/>
      <c r="I57" s="14">
        <f>SUM(I43,I45,I47,I49,I51,I53)</f>
        <v>192.4</v>
      </c>
    </row>
    <row r="58" spans="1:9" ht="21.75" customHeight="1" x14ac:dyDescent="0.25">
      <c r="A58" s="94" t="s">
        <v>20</v>
      </c>
      <c r="B58" s="95"/>
      <c r="C58" s="95"/>
      <c r="D58" s="95"/>
      <c r="E58" s="95"/>
      <c r="F58" s="95"/>
      <c r="G58" s="95"/>
      <c r="H58" s="96"/>
      <c r="I58" s="34">
        <f>I33+I55</f>
        <v>2634.2000000000003</v>
      </c>
    </row>
    <row r="59" spans="1:9" ht="18" customHeight="1" x14ac:dyDescent="0.25">
      <c r="A59" s="71" t="s">
        <v>26</v>
      </c>
      <c r="B59" s="72"/>
      <c r="C59" s="72"/>
      <c r="D59" s="72"/>
      <c r="E59" s="72"/>
      <c r="F59" s="72"/>
      <c r="G59" s="72"/>
      <c r="H59" s="73"/>
      <c r="I59" s="12">
        <f>SUM(I35,I57)</f>
        <v>284.8</v>
      </c>
    </row>
    <row r="60" spans="1:9" ht="18" customHeight="1" x14ac:dyDescent="0.25">
      <c r="A60" s="82" t="s">
        <v>23</v>
      </c>
      <c r="B60" s="83"/>
      <c r="C60" s="83"/>
      <c r="D60" s="83"/>
      <c r="E60" s="83"/>
      <c r="F60" s="83"/>
      <c r="G60" s="83"/>
      <c r="H60" s="84"/>
      <c r="I60" s="35">
        <f>I33</f>
        <v>1317.1000000000001</v>
      </c>
    </row>
    <row r="61" spans="1:9" ht="30" customHeight="1" thickBot="1" x14ac:dyDescent="0.3">
      <c r="A61" s="85" t="s">
        <v>24</v>
      </c>
      <c r="B61" s="86"/>
      <c r="C61" s="86"/>
      <c r="D61" s="86"/>
      <c r="E61" s="86"/>
      <c r="F61" s="86"/>
      <c r="G61" s="86"/>
      <c r="H61" s="87"/>
      <c r="I61" s="36">
        <f>I34</f>
        <v>0</v>
      </c>
    </row>
    <row r="62" spans="1:9" x14ac:dyDescent="0.25">
      <c r="B62" s="117" t="s">
        <v>79</v>
      </c>
      <c r="C62" s="117"/>
      <c r="D62" s="117"/>
      <c r="E62" s="117"/>
      <c r="F62" s="117"/>
    </row>
  </sheetData>
  <mergeCells count="57">
    <mergeCell ref="B41:H41"/>
    <mergeCell ref="C42:E42"/>
    <mergeCell ref="G42:H42"/>
    <mergeCell ref="B43:H43"/>
    <mergeCell ref="B45:H45"/>
    <mergeCell ref="C38:E38"/>
    <mergeCell ref="G38:H38"/>
    <mergeCell ref="B39:H39"/>
    <mergeCell ref="C40:E40"/>
    <mergeCell ref="G40:H40"/>
    <mergeCell ref="A27:H27"/>
    <mergeCell ref="B29:H29"/>
    <mergeCell ref="B31:H31"/>
    <mergeCell ref="A35:H35"/>
    <mergeCell ref="A36:I36"/>
    <mergeCell ref="A34:H34"/>
    <mergeCell ref="A33:H33"/>
    <mergeCell ref="C48:E48"/>
    <mergeCell ref="C50:E50"/>
    <mergeCell ref="C52:E52"/>
    <mergeCell ref="B49:H49"/>
    <mergeCell ref="B51:H51"/>
    <mergeCell ref="B53:H53"/>
    <mergeCell ref="C54:E54"/>
    <mergeCell ref="G54:H54"/>
    <mergeCell ref="A55:H55"/>
    <mergeCell ref="A56:H56"/>
    <mergeCell ref="A57:H57"/>
    <mergeCell ref="A58:H58"/>
    <mergeCell ref="A59:H59"/>
    <mergeCell ref="A60:H60"/>
    <mergeCell ref="A61:H61"/>
    <mergeCell ref="B62:F62"/>
    <mergeCell ref="C44:E44"/>
    <mergeCell ref="C46:E46"/>
    <mergeCell ref="B47:H47"/>
    <mergeCell ref="A25:H25"/>
    <mergeCell ref="B21:H21"/>
    <mergeCell ref="C37:E37"/>
    <mergeCell ref="G37:H37"/>
    <mergeCell ref="A10:A11"/>
    <mergeCell ref="B10:B11"/>
    <mergeCell ref="C10:C11"/>
    <mergeCell ref="B17:H17"/>
    <mergeCell ref="B19:H19"/>
    <mergeCell ref="A13:I13"/>
    <mergeCell ref="B15:H15"/>
    <mergeCell ref="A1:B1"/>
    <mergeCell ref="A2:B2"/>
    <mergeCell ref="F3:H3"/>
    <mergeCell ref="A6:I6"/>
    <mergeCell ref="A9:I9"/>
    <mergeCell ref="A7:I7"/>
    <mergeCell ref="D10:D11"/>
    <mergeCell ref="E10:E11"/>
    <mergeCell ref="F10:H10"/>
    <mergeCell ref="I10:I11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2024-03-05T08:24:54Z</cp:lastPrinted>
  <dcterms:created xsi:type="dcterms:W3CDTF">2015-01-20T11:58:13Z</dcterms:created>
  <dcterms:modified xsi:type="dcterms:W3CDTF">2024-03-05T08:52:28Z</dcterms:modified>
  <cp:category/>
  <cp:contentStatus/>
</cp:coreProperties>
</file>