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28800" windowHeight="10635" tabRatio="918"/>
  </bookViews>
  <sheets>
    <sheet name="1 priedas (2)" sheetId="1" r:id="rId1"/>
    <sheet name="Lapas1" sheetId="2" r:id="rId2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6" i="1" l="1"/>
  <c r="D25" i="1" s="1"/>
  <c r="D24" i="1" l="1"/>
  <c r="D112" i="1" l="1"/>
  <c r="D12" i="1" l="1"/>
  <c r="D85" i="1" l="1"/>
  <c r="D99" i="1" l="1"/>
  <c r="D98" i="1" s="1"/>
  <c r="D92" i="1"/>
  <c r="D88" i="1"/>
  <c r="D82" i="1"/>
  <c r="D19" i="1"/>
  <c r="D16" i="1"/>
  <c r="D9" i="1"/>
  <c r="D81" i="1" l="1"/>
  <c r="D11" i="1"/>
  <c r="D8" i="1" s="1"/>
  <c r="D21" i="1"/>
  <c r="D103" i="1" l="1"/>
  <c r="D113" i="1" s="1"/>
</calcChain>
</file>

<file path=xl/sharedStrings.xml><?xml version="1.0" encoding="utf-8"?>
<sst xmlns="http://schemas.openxmlformats.org/spreadsheetml/2006/main" count="212" uniqueCount="212">
  <si>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</si>
  <si>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</si>
  <si>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</si>
  <si>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</si>
  <si>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</si>
  <si>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</si>
  <si>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</si>
  <si>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</si>
  <si>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</si>
  <si>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</si>
  <si>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</si>
  <si>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</si>
  <si>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</si>
  <si>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</si>
  <si>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</si>
  <si>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</si>
  <si>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</si>
  <si>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</si>
  <si>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</si>
  <si>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</si>
  <si>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</si>
  <si>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</si>
  <si>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</si>
  <si>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</si>
  <si>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</si>
  <si>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</si>
  <si>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</si>
  <si>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</si>
  <si>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</si>
  <si>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</si>
  <si>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</si>
  <si>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</si>
  <si>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</si>
  <si>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</si>
  <si>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</si>
  <si>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</si>
  <si>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</si>
  <si>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</si>
  <si>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</si>
  <si>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</si>
  <si>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</si>
  <si>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</si>
  <si>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</si>
  <si>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</si>
  <si>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</si>
  <si>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</si>
  <si>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</si>
  <si>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</si>
  <si>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</si>
  <si>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</si>
  <si>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</si>
  <si>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</si>
  <si>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</si>
  <si>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</si>
  <si>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</si>
  <si>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</si>
  <si>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</si>
  <si>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</si>
  <si>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</si>
  <si>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</si>
  <si>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</si>
  <si>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</si>
  <si>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</si>
  <si>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</si>
  <si>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</si>
  <si>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</si>
  <si>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</si>
  <si>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</si>
  <si>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</si>
  <si>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</si>
  <si>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</si>
  <si>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</si>
  <si>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</si>
  <si>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</si>
  <si>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</si>
  <si>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</si>
  <si>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</si>
  <si>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</si>
  <si>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</si>
  <si>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</si>
  <si>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</si>
  <si>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</si>
  <si>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</si>
  <si>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</si>
  <si>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</si>
  <si>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</si>
  <si>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</si>
  <si>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</si>
  <si>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</si>
  <si>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</si>
  <si>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</si>
  <si>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</si>
  <si>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</si>
  <si>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</si>
  <si>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</si>
  <si>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</si>
  <si>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</si>
  <si>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</si>
  <si>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</si>
  <si>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</si>
  <si>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</si>
  <si>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</si>
  <si>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</si>
  <si>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</si>
  <si>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</si>
  <si>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</si>
  <si>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</si>
  <si>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</si>
  <si>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</si>
  <si>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</si>
  <si>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</si>
  <si>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</si>
  <si>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</si>
  <si>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</si>
  <si>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</si>
  <si>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</si>
  <si>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</si>
  <si>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</si>
  <si>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</si>
  <si>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</si>
  <si>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</si>
  <si>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</si>
  <si>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</si>
  <si>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</si>
  <si>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</si>
  <si>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</si>
  <si>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</si>
  <si>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</si>
  <si>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</si>
  <si>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</si>
  <si>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</si>
  <si>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</si>
  <si>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</si>
  <si>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</si>
  <si>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</si>
  <si>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</si>
  <si>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</si>
  <si>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</si>
  <si>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</si>
  <si>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</si>
  <si>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</si>
  <si>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</si>
  <si>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</si>
  <si>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</si>
  <si>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</si>
  <si>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</si>
  <si>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</si>
  <si>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</si>
  <si>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</si>
  <si>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</si>
  <si>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</si>
  <si>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</si>
  <si>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</si>
  <si>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</si>
  <si>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</si>
  <si>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</si>
  <si>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</si>
  <si>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</si>
  <si>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</si>
  <si>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</si>
  <si>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</si>
  <si>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</si>
  <si>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</si>
  <si>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</si>
  <si>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</si>
  <si>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</si>
  <si>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</si>
  <si>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</si>
  <si>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(tūkst. eurų)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</si>
  <si>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</si>
  <si>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</si>
  <si>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</si>
  <si>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</si>
  <si>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Valstybės lėšos integraliai pagalbai teikti</t>
  </si>
  <si>
    <t>PANEVĖŽIO RAJONO SAVIVALDYBĖS 2023 METŲ BIUDŽETO 
PAJAMOS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</si>
  <si>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</si>
  <si>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</si>
  <si>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</si>
  <si>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</si>
  <si>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</si>
  <si>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</si>
  <si>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</si>
  <si>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</si>
  <si>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</si>
  <si>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</si>
  <si>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</si>
  <si>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</si>
  <si>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Valstybės lėšos kompensacijoms už būsto suteikimą Ukrainiečiams</t>
  </si>
  <si>
    <t>2.2.1.21.</t>
  </si>
  <si>
    <t>2.2.1.22.</t>
  </si>
  <si>
    <t>Valstybės lėšos ukrainiečių vaikų ugdymui ir pavėžėjimui</t>
  </si>
  <si>
    <t>2.2.1.23.</t>
  </si>
  <si>
    <t>Valstybės lėšos bendruomeninei veiklai stiprinti</t>
  </si>
  <si>
    <t>Valstybės lėšos ukrainiečių vaikų ugdymui</t>
  </si>
  <si>
    <t>2.2.1.24.</t>
  </si>
  <si>
    <t>Valstybės biudžeto lėšos Lietuvos Respublikos piniginės socialinės paramos nepasiturintiems gyventojams įstatymo įgyvendinimui</t>
  </si>
  <si>
    <t>2.2.1.25.</t>
  </si>
  <si>
    <t>2.2.1.26.</t>
  </si>
  <si>
    <t>Valstybės vardu pasiskolintos lėšos kompensacijoms juridiniams asmenims, perdavusiems savo valdomą turtą neatlygintai naudotis užsieniečiams pasitraukusiems iš Ukrainos</t>
  </si>
  <si>
    <t>2.2.1.27.</t>
  </si>
  <si>
    <t>Valstybės vardu pasiskolintos lėšos Lietuvos Respublikos piniginės socialinės paramos nepasiturintiems gyventojams įstatymo įgyvendinimui</t>
  </si>
  <si>
    <t>2.2.1.28.</t>
  </si>
  <si>
    <t>Valstybės vardu pasiskolintos lėšos kompensuoti savivaldybėms už ukrainiečiams išmokėtas laidojimo pašalpas ir suteiktą socialinei paramai mokiniams</t>
  </si>
  <si>
    <t>2.2.1.29.</t>
  </si>
  <si>
    <t>Valstybės lėšos valstybės tarnybos reformai įgyvendinti</t>
  </si>
  <si>
    <t xml:space="preserve">Valstybės vardu pasiskolintos lėšos skirto padengti savivaldybėms patirtas išlaidas teikiant specialiąsias socialines paslaugas užsieniečiams, pasitraukusiems iš Ukrainos </t>
  </si>
  <si>
    <t>2.2.1.30.</t>
  </si>
  <si>
    <t>2.2.1.31.</t>
  </si>
  <si>
    <t>Valstybės lėšos atliekų prevencijos ir tvarkymo planų projektų parengimui</t>
  </si>
  <si>
    <t>2.2.1.32.</t>
  </si>
  <si>
    <t>Pažangos priemonės lėšos „Pirmausia – mokytojas“</t>
  </si>
  <si>
    <r>
      <t xml:space="preserve">                                                                              PATVIRTINTA
                                                                              Panevėžio rajono savivaldybės tarybos
                                                                      </t>
    </r>
    <r>
      <rPr>
        <sz val="9.5"/>
        <rFont val="Times New Roman"/>
        <family val="1"/>
        <charset val="186"/>
      </rPr>
      <t xml:space="preserve">       2023 m. lapkričio 23 d. sprendimu Nr. T-</t>
    </r>
    <r>
      <rPr>
        <sz val="10"/>
        <rFont val="Times New Roman"/>
        <family val="1"/>
        <charset val="186"/>
      </rPr>
      <t xml:space="preserve">
                                                                             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</si>
</sst>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164" fontId="7" fillId="0" borderId="6" xfId="1" applyNumberFormat="1" applyFont="1" applyFill="1" applyBorder="1" applyAlignment="1">
      <alignment vertical="center"/>
    </xf>
    <xf numFmtId="0" fontId="4" fillId="0" borderId="6" xfId="1" applyFont="1" applyFill="1" applyBorder="1"/>
    <xf numFmtId="0" fontId="1" fillId="0" borderId="0" xfId="1" applyFont="1" applyAlignment="1">
      <alignment horizontal="right"/>
    </xf>
    <xf numFmtId="164" fontId="4" fillId="5" borderId="12" xfId="1" applyNumberFormat="1" applyFont="1" applyFill="1" applyBorder="1" applyAlignment="1">
      <alignment vertical="center"/>
    </xf>
    <xf numFmtId="164" fontId="4" fillId="5" borderId="21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5"/>
  <sheetViews>
    <sheetView tabSelected="1" topLeftCell="A76" workbookViewId="0">
      <selection activeCell="I14" sqref="I1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3.5703125" style="1" customWidth="1"/>
    <col min="5" max="16384" width="8.7109375" style="1"/>
  </cols>
  <sheetData>
    <row r="1" spans="2:4" x14ac:dyDescent="0.2">
      <c r="C1" s="65"/>
    </row>
    <row r="2" spans="2:4" ht="51" customHeight="1" x14ac:dyDescent="0.2">
      <c r="C2" s="44" t="s">
        <v>211</v>
      </c>
    </row>
    <row r="3" spans="2:4" x14ac:dyDescent="0.2">
      <c r="C3" s="43"/>
    </row>
    <row r="4" spans="2:4" ht="32.25" customHeight="1" x14ac:dyDescent="0.2">
      <c r="B4" s="70" t="s">
        <v>174</v>
      </c>
      <c r="C4" s="70"/>
      <c r="D4" s="70"/>
    </row>
    <row r="5" spans="2:4" ht="3" customHeight="1" x14ac:dyDescent="0.25">
      <c r="C5" s="3"/>
    </row>
    <row r="6" spans="2:4" ht="18" customHeight="1" x14ac:dyDescent="0.2">
      <c r="D6" s="65" t="s">
        <v>168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32474</v>
      </c>
    </row>
    <row r="9" spans="2:4" x14ac:dyDescent="0.2">
      <c r="B9" s="17" t="s">
        <v>4</v>
      </c>
      <c r="C9" s="18" t="s">
        <v>5</v>
      </c>
      <c r="D9" s="23">
        <f>D10</f>
        <v>31384</v>
      </c>
    </row>
    <row r="10" spans="2:4" x14ac:dyDescent="0.2">
      <c r="B10" s="20" t="s">
        <v>6</v>
      </c>
      <c r="C10" s="21" t="s">
        <v>7</v>
      </c>
      <c r="D10" s="27">
        <v>31384</v>
      </c>
    </row>
    <row r="11" spans="2:4" x14ac:dyDescent="0.2">
      <c r="B11" s="22" t="s">
        <v>8</v>
      </c>
      <c r="C11" s="18" t="s">
        <v>9</v>
      </c>
      <c r="D11" s="23">
        <f>D12+D15+D16</f>
        <v>998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300</v>
      </c>
    </row>
    <row r="17" spans="2:4" x14ac:dyDescent="0.2">
      <c r="B17" s="20" t="s">
        <v>20</v>
      </c>
      <c r="C17" s="21" t="s">
        <v>21</v>
      </c>
      <c r="D17" s="27">
        <v>10</v>
      </c>
    </row>
    <row r="18" spans="2:4" x14ac:dyDescent="0.2">
      <c r="B18" s="20" t="s">
        <v>22</v>
      </c>
      <c r="C18" s="21" t="s">
        <v>23</v>
      </c>
      <c r="D18" s="27">
        <v>290</v>
      </c>
    </row>
    <row r="19" spans="2:4" x14ac:dyDescent="0.2">
      <c r="B19" s="17" t="s">
        <v>24</v>
      </c>
      <c r="C19" s="18" t="s">
        <v>25</v>
      </c>
      <c r="D19" s="23">
        <f>D20</f>
        <v>92</v>
      </c>
    </row>
    <row r="20" spans="2:4" ht="13.5" customHeight="1" x14ac:dyDescent="0.2">
      <c r="B20" s="20" t="s">
        <v>26</v>
      </c>
      <c r="C20" s="21" t="s">
        <v>27</v>
      </c>
      <c r="D20" s="27">
        <v>92</v>
      </c>
    </row>
    <row r="21" spans="2:4" x14ac:dyDescent="0.2">
      <c r="B21" s="14" t="s">
        <v>28</v>
      </c>
      <c r="C21" s="15" t="s">
        <v>29</v>
      </c>
      <c r="D21" s="16">
        <f>SUM(D22+D24)</f>
        <v>22939.100000000009</v>
      </c>
    </row>
    <row r="22" spans="2:4" x14ac:dyDescent="0.2">
      <c r="B22" s="17" t="s">
        <v>30</v>
      </c>
      <c r="C22" s="18" t="s">
        <v>31</v>
      </c>
      <c r="D22" s="26">
        <f>SUM(D23:D23)</f>
        <v>1249.0999999999999</v>
      </c>
    </row>
    <row r="23" spans="2:4" x14ac:dyDescent="0.2">
      <c r="B23" s="20" t="s">
        <v>32</v>
      </c>
      <c r="C23" s="21" t="s">
        <v>33</v>
      </c>
      <c r="D23" s="27">
        <v>1249.0999999999999</v>
      </c>
    </row>
    <row r="24" spans="2:4" x14ac:dyDescent="0.2">
      <c r="B24" s="17" t="s">
        <v>34</v>
      </c>
      <c r="C24" s="18" t="s">
        <v>35</v>
      </c>
      <c r="D24" s="23">
        <f>SUM(SUM(D25))</f>
        <v>21690.000000000011</v>
      </c>
    </row>
    <row r="25" spans="2:4" ht="14.25" customHeight="1" x14ac:dyDescent="0.2">
      <c r="B25" s="20" t="s">
        <v>36</v>
      </c>
      <c r="C25" s="21" t="s">
        <v>37</v>
      </c>
      <c r="D25" s="27">
        <f>D26+D50+D52+D78+D79+D53+D58+D59+D54+D60+D55+D61+D56+D64+D62+D63+D77+D69+D65+D66+D67+D51+D68+D57+D70+D72+D71+D73+D80+D74+D75+D76</f>
        <v>21690.000000000011</v>
      </c>
    </row>
    <row r="26" spans="2:4" x14ac:dyDescent="0.2">
      <c r="B26" s="28" t="s">
        <v>38</v>
      </c>
      <c r="C26" s="29" t="s">
        <v>39</v>
      </c>
      <c r="D26" s="30">
        <f>D27+D28+D29+D30+D31+D32+D33+D34+D35+D36+D37+D38+D39+D40+D41+D42+D43+D44+D45+D48+D46+D47+D49</f>
        <v>5140.4999999999991</v>
      </c>
    </row>
    <row r="27" spans="2:4" x14ac:dyDescent="0.2">
      <c r="B27" s="31" t="s">
        <v>40</v>
      </c>
      <c r="C27" s="21" t="s">
        <v>41</v>
      </c>
      <c r="D27" s="41">
        <v>3.7</v>
      </c>
    </row>
    <row r="28" spans="2:4" ht="12.75" customHeight="1" x14ac:dyDescent="0.2">
      <c r="B28" s="31" t="s">
        <v>42</v>
      </c>
      <c r="C28" s="21" t="s">
        <v>43</v>
      </c>
      <c r="D28" s="41">
        <v>27.2</v>
      </c>
    </row>
    <row r="29" spans="2:4" x14ac:dyDescent="0.2">
      <c r="B29" s="31" t="s">
        <v>44</v>
      </c>
      <c r="C29" s="21" t="s">
        <v>45</v>
      </c>
      <c r="D29" s="41">
        <v>28.6</v>
      </c>
    </row>
    <row r="30" spans="2:4" x14ac:dyDescent="0.2">
      <c r="B30" s="31" t="s">
        <v>46</v>
      </c>
      <c r="C30" s="21" t="s">
        <v>47</v>
      </c>
      <c r="D30" s="27">
        <v>124</v>
      </c>
    </row>
    <row r="31" spans="2:4" x14ac:dyDescent="0.2">
      <c r="B31" s="31" t="s">
        <v>48</v>
      </c>
      <c r="C31" s="21" t="s">
        <v>49</v>
      </c>
      <c r="D31" s="41">
        <v>12.9</v>
      </c>
    </row>
    <row r="32" spans="2:4" x14ac:dyDescent="0.2">
      <c r="B32" s="31" t="s">
        <v>50</v>
      </c>
      <c r="C32" s="21" t="s">
        <v>51</v>
      </c>
      <c r="D32" s="41">
        <v>0.8</v>
      </c>
    </row>
    <row r="33" spans="2:4" ht="24" x14ac:dyDescent="0.2">
      <c r="B33" s="31" t="s">
        <v>52</v>
      </c>
      <c r="C33" s="21" t="s">
        <v>53</v>
      </c>
      <c r="D33" s="27">
        <v>3.9</v>
      </c>
    </row>
    <row r="34" spans="2:4" x14ac:dyDescent="0.2">
      <c r="B34" s="31" t="s">
        <v>54</v>
      </c>
      <c r="C34" s="21" t="s">
        <v>55</v>
      </c>
      <c r="D34" s="41">
        <v>0.7</v>
      </c>
    </row>
    <row r="35" spans="2:4" x14ac:dyDescent="0.2">
      <c r="B35" s="31" t="s">
        <v>56</v>
      </c>
      <c r="C35" s="21" t="s">
        <v>57</v>
      </c>
      <c r="D35" s="27">
        <v>18.3</v>
      </c>
    </row>
    <row r="36" spans="2:4" x14ac:dyDescent="0.2">
      <c r="B36" s="31" t="s">
        <v>58</v>
      </c>
      <c r="C36" s="21" t="s">
        <v>59</v>
      </c>
      <c r="D36" s="27">
        <v>453</v>
      </c>
    </row>
    <row r="37" spans="2:4" x14ac:dyDescent="0.2">
      <c r="B37" s="31" t="s">
        <v>60</v>
      </c>
      <c r="C37" s="21" t="s">
        <v>61</v>
      </c>
      <c r="D37" s="27">
        <v>3.5</v>
      </c>
    </row>
    <row r="38" spans="2:4" x14ac:dyDescent="0.2">
      <c r="B38" s="31" t="s">
        <v>62</v>
      </c>
      <c r="C38" s="21" t="s">
        <v>63</v>
      </c>
      <c r="D38" s="64">
        <v>1112.5999999999999</v>
      </c>
    </row>
    <row r="39" spans="2:4" ht="12" customHeight="1" x14ac:dyDescent="0.2">
      <c r="B39" s="31" t="s">
        <v>64</v>
      </c>
      <c r="C39" s="21" t="s">
        <v>65</v>
      </c>
      <c r="D39" s="27">
        <v>26.8</v>
      </c>
    </row>
    <row r="40" spans="2:4" x14ac:dyDescent="0.2">
      <c r="B40" s="31" t="s">
        <v>66</v>
      </c>
      <c r="C40" s="21" t="s">
        <v>67</v>
      </c>
      <c r="D40" s="27">
        <v>577.5</v>
      </c>
    </row>
    <row r="41" spans="2:4" x14ac:dyDescent="0.2">
      <c r="B41" s="31" t="s">
        <v>68</v>
      </c>
      <c r="C41" s="21" t="s">
        <v>69</v>
      </c>
      <c r="D41" s="27">
        <v>1714</v>
      </c>
    </row>
    <row r="42" spans="2:4" x14ac:dyDescent="0.2">
      <c r="B42" s="31" t="s">
        <v>70</v>
      </c>
      <c r="C42" s="21" t="s">
        <v>71</v>
      </c>
      <c r="D42" s="27">
        <v>201.5</v>
      </c>
    </row>
    <row r="43" spans="2:4" x14ac:dyDescent="0.2">
      <c r="B43" s="31" t="s">
        <v>72</v>
      </c>
      <c r="C43" s="21" t="s">
        <v>73</v>
      </c>
      <c r="D43" s="41">
        <v>29.9</v>
      </c>
    </row>
    <row r="44" spans="2:4" x14ac:dyDescent="0.2">
      <c r="B44" s="31" t="s">
        <v>74</v>
      </c>
      <c r="C44" s="21" t="s">
        <v>75</v>
      </c>
      <c r="D44" s="27">
        <v>11.9</v>
      </c>
    </row>
    <row r="45" spans="2:4" x14ac:dyDescent="0.2">
      <c r="B45" s="31" t="s">
        <v>76</v>
      </c>
      <c r="C45" s="21" t="s">
        <v>77</v>
      </c>
      <c r="D45" s="27">
        <v>8</v>
      </c>
    </row>
    <row r="46" spans="2:4" x14ac:dyDescent="0.2">
      <c r="B46" s="31" t="s">
        <v>78</v>
      </c>
      <c r="C46" s="21" t="s">
        <v>167</v>
      </c>
      <c r="D46" s="27">
        <v>391.4</v>
      </c>
    </row>
    <row r="47" spans="2:4" x14ac:dyDescent="0.2">
      <c r="B47" s="31" t="s">
        <v>79</v>
      </c>
      <c r="C47" s="32" t="s">
        <v>81</v>
      </c>
      <c r="D47" s="27">
        <v>68</v>
      </c>
    </row>
    <row r="48" spans="2:4" x14ac:dyDescent="0.2">
      <c r="B48" s="31" t="s">
        <v>80</v>
      </c>
      <c r="C48" s="21" t="s">
        <v>83</v>
      </c>
      <c r="D48" s="27">
        <v>300.60000000000002</v>
      </c>
    </row>
    <row r="49" spans="2:4" x14ac:dyDescent="0.2">
      <c r="B49" s="31" t="s">
        <v>82</v>
      </c>
      <c r="C49" s="21" t="s">
        <v>160</v>
      </c>
      <c r="D49" s="27">
        <v>21.7</v>
      </c>
    </row>
    <row r="50" spans="2:4" x14ac:dyDescent="0.2">
      <c r="B50" s="28" t="s">
        <v>84</v>
      </c>
      <c r="C50" s="29" t="s">
        <v>85</v>
      </c>
      <c r="D50" s="30">
        <v>10600.7</v>
      </c>
    </row>
    <row r="51" spans="2:4" x14ac:dyDescent="0.2">
      <c r="B51" s="28" t="s">
        <v>86</v>
      </c>
      <c r="C51" s="29" t="s">
        <v>193</v>
      </c>
      <c r="D51" s="30">
        <v>301.8</v>
      </c>
    </row>
    <row r="52" spans="2:4" x14ac:dyDescent="0.2">
      <c r="B52" s="28" t="s">
        <v>87</v>
      </c>
      <c r="C52" s="29" t="s">
        <v>89</v>
      </c>
      <c r="D52" s="48">
        <v>200</v>
      </c>
    </row>
    <row r="53" spans="2:4" ht="12.75" customHeight="1" x14ac:dyDescent="0.2">
      <c r="B53" s="11" t="s">
        <v>88</v>
      </c>
      <c r="C53" s="29" t="s">
        <v>151</v>
      </c>
      <c r="D53" s="48">
        <v>0</v>
      </c>
    </row>
    <row r="54" spans="2:4" ht="12.75" customHeight="1" x14ac:dyDescent="0.2">
      <c r="B54" s="11" t="s">
        <v>90</v>
      </c>
      <c r="C54" s="10" t="s">
        <v>158</v>
      </c>
      <c r="D54" s="49">
        <v>135.69999999999999</v>
      </c>
    </row>
    <row r="55" spans="2:4" ht="12.75" customHeight="1" x14ac:dyDescent="0.2">
      <c r="B55" s="11" t="s">
        <v>148</v>
      </c>
      <c r="C55" s="10" t="s">
        <v>171</v>
      </c>
      <c r="D55" s="49">
        <v>7.9</v>
      </c>
    </row>
    <row r="56" spans="2:4" ht="12.75" customHeight="1" x14ac:dyDescent="0.2">
      <c r="B56" s="11" t="s">
        <v>149</v>
      </c>
      <c r="C56" s="10" t="s">
        <v>166</v>
      </c>
      <c r="D56" s="49">
        <v>74.2</v>
      </c>
    </row>
    <row r="57" spans="2:4" ht="12.75" customHeight="1" x14ac:dyDescent="0.2">
      <c r="B57" s="11" t="s">
        <v>150</v>
      </c>
      <c r="C57" s="29" t="s">
        <v>190</v>
      </c>
      <c r="D57" s="49">
        <v>77.3</v>
      </c>
    </row>
    <row r="58" spans="2:4" ht="12.75" customHeight="1" x14ac:dyDescent="0.2">
      <c r="B58" s="11" t="s">
        <v>152</v>
      </c>
      <c r="C58" s="10" t="s">
        <v>156</v>
      </c>
      <c r="D58" s="49">
        <v>42</v>
      </c>
    </row>
    <row r="59" spans="2:4" ht="12.75" customHeight="1" x14ac:dyDescent="0.2">
      <c r="B59" s="11" t="s">
        <v>153</v>
      </c>
      <c r="C59" s="10" t="s">
        <v>157</v>
      </c>
      <c r="D59" s="49">
        <v>90.4</v>
      </c>
    </row>
    <row r="60" spans="2:4" ht="12.75" customHeight="1" x14ac:dyDescent="0.2">
      <c r="B60" s="11" t="s">
        <v>154</v>
      </c>
      <c r="C60" s="10" t="s">
        <v>161</v>
      </c>
      <c r="D60" s="49">
        <v>5.5</v>
      </c>
    </row>
    <row r="61" spans="2:4" ht="12.75" customHeight="1" x14ac:dyDescent="0.2">
      <c r="B61" s="11" t="s">
        <v>155</v>
      </c>
      <c r="C61" s="10" t="s">
        <v>165</v>
      </c>
      <c r="D61" s="49">
        <v>121.9</v>
      </c>
    </row>
    <row r="62" spans="2:4" ht="12.75" customHeight="1" x14ac:dyDescent="0.2">
      <c r="B62" s="11" t="s">
        <v>163</v>
      </c>
      <c r="C62" s="10" t="s">
        <v>169</v>
      </c>
      <c r="D62" s="49">
        <v>96.4</v>
      </c>
    </row>
    <row r="63" spans="2:4" ht="12.75" customHeight="1" x14ac:dyDescent="0.2">
      <c r="B63" s="11" t="s">
        <v>164</v>
      </c>
      <c r="C63" s="10" t="s">
        <v>170</v>
      </c>
      <c r="D63" s="49">
        <v>57.4</v>
      </c>
    </row>
    <row r="64" spans="2:4" ht="12.75" customHeight="1" x14ac:dyDescent="0.2">
      <c r="B64" s="11" t="s">
        <v>182</v>
      </c>
      <c r="C64" s="10" t="s">
        <v>180</v>
      </c>
      <c r="D64" s="49">
        <v>75</v>
      </c>
    </row>
    <row r="65" spans="2:4" ht="12.75" customHeight="1" x14ac:dyDescent="0.2">
      <c r="B65" s="11" t="s">
        <v>183</v>
      </c>
      <c r="C65" s="10" t="s">
        <v>177</v>
      </c>
      <c r="D65" s="49">
        <v>24.7</v>
      </c>
    </row>
    <row r="66" spans="2:4" ht="36.75" customHeight="1" x14ac:dyDescent="0.2">
      <c r="B66" s="11" t="s">
        <v>184</v>
      </c>
      <c r="C66" s="10" t="s">
        <v>181</v>
      </c>
      <c r="D66" s="49">
        <v>0.3</v>
      </c>
    </row>
    <row r="67" spans="2:4" x14ac:dyDescent="0.2">
      <c r="B67" s="11" t="s">
        <v>185</v>
      </c>
      <c r="C67" s="68" t="s">
        <v>187</v>
      </c>
      <c r="D67" s="49">
        <v>59.5</v>
      </c>
    </row>
    <row r="68" spans="2:4" x14ac:dyDescent="0.2">
      <c r="B68" s="33" t="s">
        <v>186</v>
      </c>
      <c r="C68" s="68" t="s">
        <v>192</v>
      </c>
      <c r="D68" s="49">
        <v>25.1</v>
      </c>
    </row>
    <row r="69" spans="2:4" x14ac:dyDescent="0.2">
      <c r="B69" s="33" t="s">
        <v>188</v>
      </c>
      <c r="C69" s="10" t="s">
        <v>173</v>
      </c>
      <c r="D69" s="63"/>
    </row>
    <row r="70" spans="2:4" ht="24" x14ac:dyDescent="0.2">
      <c r="B70" s="11" t="s">
        <v>189</v>
      </c>
      <c r="C70" s="10" t="s">
        <v>195</v>
      </c>
      <c r="D70" s="63">
        <v>1096.5</v>
      </c>
    </row>
    <row r="71" spans="2:4" ht="24" x14ac:dyDescent="0.2">
      <c r="B71" s="11" t="s">
        <v>191</v>
      </c>
      <c r="C71" s="10" t="s">
        <v>200</v>
      </c>
      <c r="D71" s="63">
        <v>22.2</v>
      </c>
    </row>
    <row r="72" spans="2:4" ht="24" x14ac:dyDescent="0.2">
      <c r="B72" s="33" t="s">
        <v>194</v>
      </c>
      <c r="C72" s="10" t="s">
        <v>198</v>
      </c>
      <c r="D72" s="63">
        <v>43.8</v>
      </c>
    </row>
    <row r="73" spans="2:4" ht="24" x14ac:dyDescent="0.2">
      <c r="B73" s="33" t="s">
        <v>196</v>
      </c>
      <c r="C73" s="10" t="s">
        <v>202</v>
      </c>
      <c r="D73" s="63">
        <v>11.4</v>
      </c>
    </row>
    <row r="74" spans="2:4" ht="24" x14ac:dyDescent="0.2">
      <c r="B74" s="33" t="s">
        <v>197</v>
      </c>
      <c r="C74" s="69" t="s">
        <v>205</v>
      </c>
      <c r="D74" s="63">
        <v>2.8</v>
      </c>
    </row>
    <row r="75" spans="2:4" x14ac:dyDescent="0.2">
      <c r="B75" s="33" t="s">
        <v>199</v>
      </c>
      <c r="C75" s="69" t="s">
        <v>208</v>
      </c>
      <c r="D75" s="63">
        <v>18.600000000000001</v>
      </c>
    </row>
    <row r="76" spans="2:4" x14ac:dyDescent="0.2">
      <c r="B76" s="33" t="s">
        <v>201</v>
      </c>
      <c r="C76" s="69" t="s">
        <v>210</v>
      </c>
      <c r="D76" s="63">
        <v>66.400000000000006</v>
      </c>
    </row>
    <row r="77" spans="2:4" x14ac:dyDescent="0.2">
      <c r="B77" s="33" t="s">
        <v>203</v>
      </c>
      <c r="C77" s="10" t="s">
        <v>172</v>
      </c>
      <c r="D77" s="63">
        <v>656</v>
      </c>
    </row>
    <row r="78" spans="2:4" ht="12.75" customHeight="1" x14ac:dyDescent="0.2">
      <c r="B78" s="33" t="s">
        <v>206</v>
      </c>
      <c r="C78" s="34" t="s">
        <v>146</v>
      </c>
      <c r="D78" s="30">
        <v>1313.9</v>
      </c>
    </row>
    <row r="79" spans="2:4" ht="12.75" customHeight="1" x14ac:dyDescent="0.2">
      <c r="B79" s="33" t="s">
        <v>207</v>
      </c>
      <c r="C79" s="34" t="s">
        <v>147</v>
      </c>
      <c r="D79" s="30">
        <v>1313.9</v>
      </c>
    </row>
    <row r="80" spans="2:4" ht="12.75" customHeight="1" x14ac:dyDescent="0.2">
      <c r="B80" s="33" t="s">
        <v>209</v>
      </c>
      <c r="C80" s="10" t="s">
        <v>204</v>
      </c>
      <c r="D80" s="30">
        <v>8.1999999999999993</v>
      </c>
    </row>
    <row r="81" spans="2:4" x14ac:dyDescent="0.2">
      <c r="B81" s="14" t="s">
        <v>91</v>
      </c>
      <c r="C81" s="15" t="s">
        <v>92</v>
      </c>
      <c r="D81" s="16">
        <f>D82+D88+D92+D96+D97</f>
        <v>2457</v>
      </c>
    </row>
    <row r="82" spans="2:4" ht="14.25" customHeight="1" x14ac:dyDescent="0.2">
      <c r="B82" s="35" t="s">
        <v>93</v>
      </c>
      <c r="C82" s="36" t="s">
        <v>94</v>
      </c>
      <c r="D82" s="19">
        <f>D83+D84+D85</f>
        <v>185</v>
      </c>
    </row>
    <row r="83" spans="2:4" ht="14.25" customHeight="1" x14ac:dyDescent="0.2">
      <c r="B83" s="37" t="s">
        <v>95</v>
      </c>
      <c r="C83" s="38" t="s">
        <v>96</v>
      </c>
      <c r="D83" s="27">
        <v>0</v>
      </c>
    </row>
    <row r="84" spans="2:4" x14ac:dyDescent="0.2">
      <c r="B84" s="37" t="s">
        <v>97</v>
      </c>
      <c r="C84" s="38" t="s">
        <v>98</v>
      </c>
      <c r="D84" s="27">
        <v>60</v>
      </c>
    </row>
    <row r="85" spans="2:4" x14ac:dyDescent="0.2">
      <c r="B85" s="37" t="s">
        <v>99</v>
      </c>
      <c r="C85" s="38" t="s">
        <v>100</v>
      </c>
      <c r="D85" s="27">
        <f>SUM(D86,D87)</f>
        <v>125</v>
      </c>
    </row>
    <row r="86" spans="2:4" ht="15" customHeight="1" x14ac:dyDescent="0.2">
      <c r="B86" s="37" t="s">
        <v>101</v>
      </c>
      <c r="C86" s="38" t="s">
        <v>102</v>
      </c>
      <c r="D86" s="27">
        <v>50</v>
      </c>
    </row>
    <row r="87" spans="2:4" ht="14.25" customHeight="1" x14ac:dyDescent="0.2">
      <c r="B87" s="37" t="s">
        <v>103</v>
      </c>
      <c r="C87" s="38" t="s">
        <v>104</v>
      </c>
      <c r="D87" s="27">
        <v>75</v>
      </c>
    </row>
    <row r="88" spans="2:4" x14ac:dyDescent="0.2">
      <c r="B88" s="35" t="s">
        <v>105</v>
      </c>
      <c r="C88" s="36" t="s">
        <v>106</v>
      </c>
      <c r="D88" s="23">
        <f>D89+D91+D90</f>
        <v>977</v>
      </c>
    </row>
    <row r="89" spans="2:4" ht="15.75" customHeight="1" x14ac:dyDescent="0.2">
      <c r="B89" s="20" t="s">
        <v>107</v>
      </c>
      <c r="C89" s="21" t="s">
        <v>108</v>
      </c>
      <c r="D89" s="27">
        <v>196</v>
      </c>
    </row>
    <row r="90" spans="2:4" ht="15.75" customHeight="1" x14ac:dyDescent="0.2">
      <c r="B90" s="20" t="s">
        <v>109</v>
      </c>
      <c r="C90" s="21" t="s">
        <v>110</v>
      </c>
      <c r="D90" s="27">
        <v>100.5</v>
      </c>
    </row>
    <row r="91" spans="2:4" ht="14.25" customHeight="1" x14ac:dyDescent="0.2">
      <c r="B91" s="20" t="s">
        <v>111</v>
      </c>
      <c r="C91" s="21" t="s">
        <v>112</v>
      </c>
      <c r="D91" s="27">
        <v>680.5</v>
      </c>
    </row>
    <row r="92" spans="2:4" ht="14.25" customHeight="1" x14ac:dyDescent="0.2">
      <c r="B92" s="17" t="s">
        <v>113</v>
      </c>
      <c r="C92" s="18" t="s">
        <v>114</v>
      </c>
      <c r="D92" s="23">
        <f>SUM(D93,D94)</f>
        <v>1291</v>
      </c>
    </row>
    <row r="93" spans="2:4" ht="14.25" customHeight="1" x14ac:dyDescent="0.2">
      <c r="B93" s="20" t="s">
        <v>115</v>
      </c>
      <c r="C93" s="21" t="s">
        <v>116</v>
      </c>
      <c r="D93" s="27">
        <v>59</v>
      </c>
    </row>
    <row r="94" spans="2:4" ht="14.25" customHeight="1" x14ac:dyDescent="0.2">
      <c r="B94" s="20" t="s">
        <v>117</v>
      </c>
      <c r="C94" s="21" t="s">
        <v>118</v>
      </c>
      <c r="D94" s="27">
        <v>1232</v>
      </c>
    </row>
    <row r="95" spans="2:4" ht="14.25" customHeight="1" x14ac:dyDescent="0.2">
      <c r="B95" s="20"/>
      <c r="C95" s="21" t="s">
        <v>119</v>
      </c>
      <c r="D95" s="27">
        <v>1217</v>
      </c>
    </row>
    <row r="96" spans="2:4" x14ac:dyDescent="0.2">
      <c r="B96" s="17" t="s">
        <v>120</v>
      </c>
      <c r="C96" s="18" t="s">
        <v>121</v>
      </c>
      <c r="D96" s="23">
        <v>3</v>
      </c>
    </row>
    <row r="97" spans="2:4" ht="15.75" customHeight="1" x14ac:dyDescent="0.2">
      <c r="B97" s="17" t="s">
        <v>122</v>
      </c>
      <c r="C97" s="18" t="s">
        <v>123</v>
      </c>
      <c r="D97" s="23">
        <v>1</v>
      </c>
    </row>
    <row r="98" spans="2:4" ht="15" customHeight="1" x14ac:dyDescent="0.2">
      <c r="B98" s="14" t="s">
        <v>124</v>
      </c>
      <c r="C98" s="15" t="s">
        <v>125</v>
      </c>
      <c r="D98" s="16">
        <f>D99</f>
        <v>29</v>
      </c>
    </row>
    <row r="99" spans="2:4" x14ac:dyDescent="0.2">
      <c r="B99" s="17" t="s">
        <v>126</v>
      </c>
      <c r="C99" s="18" t="s">
        <v>127</v>
      </c>
      <c r="D99" s="45">
        <f>D100+D101</f>
        <v>29</v>
      </c>
    </row>
    <row r="100" spans="2:4" x14ac:dyDescent="0.2">
      <c r="B100" s="20" t="s">
        <v>128</v>
      </c>
      <c r="C100" s="21" t="s">
        <v>129</v>
      </c>
      <c r="D100" s="46">
        <v>1</v>
      </c>
    </row>
    <row r="101" spans="2:4" x14ac:dyDescent="0.2">
      <c r="B101" s="39" t="s">
        <v>130</v>
      </c>
      <c r="C101" s="40" t="s">
        <v>131</v>
      </c>
      <c r="D101" s="46">
        <v>28</v>
      </c>
    </row>
    <row r="102" spans="2:4" ht="13.5" thickBot="1" x14ac:dyDescent="0.25">
      <c r="B102" s="50" t="s">
        <v>144</v>
      </c>
      <c r="C102" s="9" t="s">
        <v>145</v>
      </c>
      <c r="D102" s="51">
        <v>248.1</v>
      </c>
    </row>
    <row r="103" spans="2:4" ht="13.5" thickBot="1" x14ac:dyDescent="0.25">
      <c r="B103" s="52"/>
      <c r="C103" s="5" t="s">
        <v>132</v>
      </c>
      <c r="D103" s="47">
        <f>D8+D21+D81+D98+D102</f>
        <v>58147.200000000004</v>
      </c>
    </row>
    <row r="104" spans="2:4" ht="13.5" thickBot="1" x14ac:dyDescent="0.25">
      <c r="B104" s="52"/>
      <c r="C104" s="6" t="s">
        <v>133</v>
      </c>
      <c r="D104" s="47"/>
    </row>
    <row r="105" spans="2:4" x14ac:dyDescent="0.2">
      <c r="B105" s="53" t="s">
        <v>134</v>
      </c>
      <c r="C105" s="4" t="s">
        <v>135</v>
      </c>
      <c r="D105" s="67">
        <v>290.5</v>
      </c>
    </row>
    <row r="106" spans="2:4" x14ac:dyDescent="0.2">
      <c r="B106" s="54" t="s">
        <v>136</v>
      </c>
      <c r="C106" s="4" t="s">
        <v>137</v>
      </c>
      <c r="D106" s="66">
        <v>17.399999999999999</v>
      </c>
    </row>
    <row r="107" spans="2:4" x14ac:dyDescent="0.2">
      <c r="B107" s="54" t="s">
        <v>138</v>
      </c>
      <c r="C107" s="4" t="s">
        <v>139</v>
      </c>
      <c r="D107" s="61">
        <v>231.3</v>
      </c>
    </row>
    <row r="108" spans="2:4" x14ac:dyDescent="0.2">
      <c r="B108" s="55" t="s">
        <v>140</v>
      </c>
      <c r="C108" s="7" t="s">
        <v>162</v>
      </c>
      <c r="D108" s="62">
        <v>116</v>
      </c>
    </row>
    <row r="109" spans="2:4" x14ac:dyDescent="0.2">
      <c r="B109" s="55" t="s">
        <v>159</v>
      </c>
      <c r="C109" s="7" t="s">
        <v>176</v>
      </c>
      <c r="D109" s="62">
        <v>167.6</v>
      </c>
    </row>
    <row r="110" spans="2:4" x14ac:dyDescent="0.2">
      <c r="B110" s="55" t="s">
        <v>175</v>
      </c>
      <c r="C110" s="7" t="s">
        <v>178</v>
      </c>
      <c r="D110" s="62">
        <v>0.3</v>
      </c>
    </row>
    <row r="111" spans="2:4" ht="13.5" thickBot="1" x14ac:dyDescent="0.25">
      <c r="B111" s="55" t="s">
        <v>179</v>
      </c>
      <c r="C111" s="7" t="s">
        <v>141</v>
      </c>
      <c r="D111" s="56">
        <v>6537.2</v>
      </c>
    </row>
    <row r="112" spans="2:4" ht="13.5" thickBot="1" x14ac:dyDescent="0.25">
      <c r="B112" s="52"/>
      <c r="C112" s="6" t="s">
        <v>142</v>
      </c>
      <c r="D112" s="57">
        <f>SUM(D105:D111)</f>
        <v>7360.3</v>
      </c>
    </row>
    <row r="113" spans="2:4" ht="16.5" customHeight="1" x14ac:dyDescent="0.2">
      <c r="B113" s="58"/>
      <c r="C113" s="59" t="s">
        <v>143</v>
      </c>
      <c r="D113" s="60">
        <f>D103+D112</f>
        <v>65507.500000000007</v>
      </c>
    </row>
    <row r="115" spans="2:4" x14ac:dyDescent="0.2">
      <c r="C115" s="8"/>
    </row>
  </sheetData>
  <sheetProtection selectLockedCells="1" selectUnlockedCells="1"/>
  <mergeCells count="1">
    <mergeCell ref="B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 (2)</vt:lpstr>
      <vt:lpstr>Lapas1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2023-11-08T13:36:05Z</cp:lastPrinted>
  <dcterms:created xsi:type="dcterms:W3CDTF">2019-02-14T11:37:44Z</dcterms:created>
  <dcterms:modified xsi:type="dcterms:W3CDTF">2023-11-08T13:36:12Z</dcterms:modified>
</cp:coreProperties>
</file>