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3DAA82EE-2AAA-44A2-91CF-0B0A90869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I53" i="1"/>
  <c r="I52" i="1"/>
  <c r="I48" i="1"/>
  <c r="I46" i="1"/>
  <c r="I44" i="1"/>
  <c r="I36" i="1"/>
  <c r="I34" i="1"/>
  <c r="I32" i="1"/>
  <c r="I28" i="1"/>
  <c r="I26" i="1"/>
  <c r="I57" i="1" s="1"/>
  <c r="I54" i="1" l="1"/>
  <c r="I56" i="1" s="1"/>
  <c r="I55" i="1"/>
</calcChain>
</file>

<file path=xl/sharedStrings.xml><?xml version="1.0" encoding="utf-8"?>
<sst xmlns="http://schemas.openxmlformats.org/spreadsheetml/2006/main" count="126" uniqueCount="96">
  <si>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</si>
  <si>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</si>
  <si>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</si>
  <si>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</si>
  <si>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</si>
  <si>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</si>
  <si>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</si>
  <si>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</si>
  <si>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</si>
  <si>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</si>
  <si>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</si>
  <si>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</si>
  <si>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</si>
  <si>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</si>
  <si>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</si>
  <si>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</si>
  <si>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</si>
  <si>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</si>
  <si>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</si>
  <si>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</si>
  <si>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</si>
  <si>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</si>
  <si>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</si>
  <si>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</si>
  <si>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</si>
  <si>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</si>
  <si>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</si>
  <si>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</si>
  <si>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</si>
  <si>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</si>
  <si>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</si>
  <si>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</si>
  <si>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</si>
  <si>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</si>
  <si>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>6172791, 523107   6172579, 521770</t>
  </si>
  <si>
    <t xml:space="preserve">(PAN-177) Panevėžio sen. Lepšių k. Pamolainių g. </t>
  </si>
  <si>
    <t>6182806, 522844   6182685, 523298</t>
  </si>
  <si>
    <t>6170727, 521102   6170820, 520890</t>
  </si>
  <si>
    <t xml:space="preserve">(PAN-1) Panevėžio sen. kelias PAN-186 – Upytės sen. </t>
  </si>
  <si>
    <t xml:space="preserve">(PAN-186) Panevėžio sen. Šilagalio k. Bityno g. </t>
  </si>
  <si>
    <t>6170882, 521105  6170563, 521100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</si>
  <si>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</si>
  <si>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</si>
  <si>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</si>
  <si>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</si>
  <si>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</si>
  <si>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</si>
  <si>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</si>
  <si>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</si>
  <si>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</si>
  <si>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</si>
  <si>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</si>
  <si>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</si>
  <si>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</si>
  <si>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</si>
  <si>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</si>
  <si>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</si>
  <si>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</si>
  <si>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</si>
  <si>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</si>
  <si>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</si>
  <si>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</si>
  <si>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</si>
  <si>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</si>
  <si>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</si>
  <si>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</si>
  <si>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</si>
  <si>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 6152725, 519335                 6152653, 519324</t>
  </si>
  <si>
    <t>6185597, 500874           6185647, 500776</t>
  </si>
  <si>
    <t xml:space="preserve"> 6160512, 516653     6160735, 516455</t>
  </si>
  <si>
    <t xml:space="preserve">(PAN-82) Panevėžio sen. Tičkūnų k. Draugystės g.  pėsčiųjų takas </t>
  </si>
  <si>
    <t>_____________________________________________</t>
  </si>
  <si>
    <t>6165085, 522994  6164864, 523074</t>
  </si>
  <si>
    <t>2023-05-18 sprendimu Nr. T-</t>
  </si>
  <si>
    <t xml:space="preserve"> (Jungiamasis kelias, Lepšių k. Pamolainių g., kelias PAN-186 – Upytės sen., Šilagalio k. Bityno g., Uliūnų k.  Žalioji g., Staniūnų k. Žirgyno g., Dembavos k. Užutėkio aklg..)</t>
  </si>
  <si>
    <t>9 vnt.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</si>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</sst>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42" xfId="0" applyFont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4" fillId="0" borderId="40" xfId="0" applyNumberFormat="1" applyFont="1" applyBorder="1" applyAlignment="1">
      <alignment horizontal="center" vertical="center"/>
    </xf>
    <xf numFmtId="165" fontId="4" fillId="0" borderId="3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9" fontId="3" fillId="0" borderId="19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31" zoomScale="80" zoomScaleNormal="80" workbookViewId="0">
      <selection activeCell="A50" sqref="A50"/>
    </sheetView>
  </sheetViews>
  <sheetFormatPr defaultColWidth="8.85546875" defaultRowHeight="15" x14ac:dyDescent="0.25"/>
  <cols>
    <col min="1" max="1" width="4.42578125" style="17" customWidth="1"/>
    <col min="2" max="2" width="28.28515625" style="17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4" customWidth="1"/>
    <col min="10" max="16384" width="8.85546875" style="19"/>
  </cols>
  <sheetData>
    <row r="1" spans="1:9" x14ac:dyDescent="0.25">
      <c r="A1" s="19"/>
      <c r="B1" s="19"/>
      <c r="F1" s="20" t="s">
        <v>0</v>
      </c>
      <c r="G1" s="20"/>
      <c r="H1" s="20"/>
      <c r="I1" s="20"/>
    </row>
    <row r="2" spans="1:9" ht="21.95" customHeight="1" x14ac:dyDescent="0.25">
      <c r="A2" s="45"/>
      <c r="B2" s="45"/>
      <c r="F2" s="19" t="s">
        <v>95</v>
      </c>
      <c r="G2" s="20"/>
      <c r="H2" s="20"/>
      <c r="I2" s="20"/>
    </row>
    <row r="3" spans="1:9" x14ac:dyDescent="0.25">
      <c r="A3" s="45"/>
      <c r="B3" s="45"/>
      <c r="F3" s="46" t="s">
        <v>73</v>
      </c>
      <c r="G3" s="46"/>
      <c r="H3" s="46"/>
      <c r="I3" s="20"/>
    </row>
    <row r="4" spans="1:9" x14ac:dyDescent="0.25">
      <c r="G4" s="20"/>
      <c r="H4" s="20"/>
      <c r="I4" s="21"/>
    </row>
    <row r="5" spans="1:9" x14ac:dyDescent="0.25">
      <c r="A5" s="72" t="s">
        <v>30</v>
      </c>
      <c r="B5" s="72"/>
      <c r="C5" s="72"/>
      <c r="D5" s="72"/>
      <c r="E5" s="72"/>
      <c r="F5" s="72"/>
      <c r="G5" s="72"/>
      <c r="H5" s="72"/>
      <c r="I5" s="72"/>
    </row>
    <row r="6" spans="1:9" ht="30.6" customHeight="1" x14ac:dyDescent="0.25">
      <c r="A6" s="73" t="s">
        <v>22</v>
      </c>
      <c r="B6" s="73"/>
      <c r="C6" s="73"/>
      <c r="D6" s="73"/>
      <c r="E6" s="73"/>
      <c r="F6" s="73"/>
      <c r="G6" s="73"/>
      <c r="H6" s="73"/>
      <c r="I6" s="73"/>
    </row>
    <row r="7" spans="1:9" ht="15.75" thickBot="1" x14ac:dyDescent="0.3">
      <c r="A7" s="72"/>
      <c r="B7" s="72"/>
      <c r="C7" s="72"/>
      <c r="D7" s="72"/>
      <c r="E7" s="72"/>
      <c r="F7" s="72"/>
      <c r="G7" s="72"/>
      <c r="H7" s="72"/>
      <c r="I7" s="72"/>
    </row>
    <row r="8" spans="1:9" ht="19.5" customHeight="1" x14ac:dyDescent="0.25">
      <c r="A8" s="74" t="s">
        <v>1</v>
      </c>
      <c r="B8" s="59" t="s">
        <v>41</v>
      </c>
      <c r="C8" s="59" t="s">
        <v>2</v>
      </c>
      <c r="D8" s="59" t="s">
        <v>3</v>
      </c>
      <c r="E8" s="59" t="s">
        <v>4</v>
      </c>
      <c r="F8" s="47" t="s">
        <v>5</v>
      </c>
      <c r="G8" s="47"/>
      <c r="H8" s="47"/>
      <c r="I8" s="48" t="s">
        <v>6</v>
      </c>
    </row>
    <row r="9" spans="1:9" ht="59.25" customHeight="1" thickBot="1" x14ac:dyDescent="0.3">
      <c r="A9" s="75"/>
      <c r="B9" s="60"/>
      <c r="C9" s="60"/>
      <c r="D9" s="60"/>
      <c r="E9" s="60"/>
      <c r="F9" s="22" t="s">
        <v>7</v>
      </c>
      <c r="G9" s="22" t="s">
        <v>8</v>
      </c>
      <c r="H9" s="22" t="s">
        <v>9</v>
      </c>
      <c r="I9" s="49"/>
    </row>
    <row r="10" spans="1:9" ht="21.75" customHeight="1" thickBot="1" x14ac:dyDescent="0.3">
      <c r="A10" s="23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5">
        <v>9</v>
      </c>
    </row>
    <row r="11" spans="1:9" ht="15.75" thickBot="1" x14ac:dyDescent="0.3">
      <c r="A11" s="50" t="s">
        <v>10</v>
      </c>
      <c r="B11" s="51"/>
      <c r="C11" s="51"/>
      <c r="D11" s="51"/>
      <c r="E11" s="51"/>
      <c r="F11" s="51"/>
      <c r="G11" s="51"/>
      <c r="H11" s="51"/>
      <c r="I11" s="52"/>
    </row>
    <row r="12" spans="1:9" ht="91.5" customHeight="1" x14ac:dyDescent="0.25">
      <c r="A12" s="26">
        <v>1</v>
      </c>
      <c r="B12" s="1" t="s">
        <v>31</v>
      </c>
      <c r="C12" s="2" t="s">
        <v>64</v>
      </c>
      <c r="D12" s="3">
        <v>2018</v>
      </c>
      <c r="E12" s="2">
        <v>327.2</v>
      </c>
      <c r="F12" s="4" t="s">
        <v>32</v>
      </c>
      <c r="G12" s="5">
        <v>255</v>
      </c>
      <c r="H12" s="5" t="s">
        <v>33</v>
      </c>
      <c r="I12" s="6">
        <v>18.8</v>
      </c>
    </row>
    <row r="13" spans="1:9" s="20" customFormat="1" x14ac:dyDescent="0.25">
      <c r="A13" s="27"/>
      <c r="B13" s="56" t="s">
        <v>11</v>
      </c>
      <c r="C13" s="57"/>
      <c r="D13" s="57"/>
      <c r="E13" s="57"/>
      <c r="F13" s="57"/>
      <c r="G13" s="57"/>
      <c r="H13" s="58"/>
      <c r="I13" s="28">
        <v>6.9</v>
      </c>
    </row>
    <row r="14" spans="1:9" ht="42" customHeight="1" x14ac:dyDescent="0.25">
      <c r="A14" s="27">
        <v>2</v>
      </c>
      <c r="B14" s="7" t="s">
        <v>35</v>
      </c>
      <c r="C14" s="5" t="s">
        <v>64</v>
      </c>
      <c r="D14" s="8">
        <v>2021</v>
      </c>
      <c r="E14" s="5">
        <v>568.29999999999995</v>
      </c>
      <c r="F14" s="8" t="s">
        <v>34</v>
      </c>
      <c r="G14" s="9">
        <v>1365</v>
      </c>
      <c r="H14" s="15">
        <v>5</v>
      </c>
      <c r="I14" s="6">
        <v>289.89999999999998</v>
      </c>
    </row>
    <row r="15" spans="1:9" ht="24" customHeight="1" x14ac:dyDescent="0.25">
      <c r="A15" s="27"/>
      <c r="B15" s="56" t="s">
        <v>11</v>
      </c>
      <c r="C15" s="57"/>
      <c r="D15" s="57"/>
      <c r="E15" s="57"/>
      <c r="F15" s="57"/>
      <c r="G15" s="57"/>
      <c r="H15" s="58"/>
      <c r="I15" s="6">
        <v>35</v>
      </c>
    </row>
    <row r="16" spans="1:9" ht="46.5" customHeight="1" x14ac:dyDescent="0.25">
      <c r="A16" s="27">
        <v>3</v>
      </c>
      <c r="B16" s="7" t="s">
        <v>70</v>
      </c>
      <c r="C16" s="5" t="s">
        <v>64</v>
      </c>
      <c r="D16" s="8">
        <v>2021</v>
      </c>
      <c r="E16" s="12">
        <v>212.5</v>
      </c>
      <c r="F16" s="8" t="s">
        <v>36</v>
      </c>
      <c r="G16" s="10">
        <v>346</v>
      </c>
      <c r="H16" s="10">
        <v>1.5</v>
      </c>
      <c r="I16" s="28">
        <v>207.4</v>
      </c>
    </row>
    <row r="17" spans="1:9" ht="22.5" customHeight="1" x14ac:dyDescent="0.25">
      <c r="A17" s="27"/>
      <c r="B17" s="56" t="s">
        <v>11</v>
      </c>
      <c r="C17" s="57"/>
      <c r="D17" s="57"/>
      <c r="E17" s="57"/>
      <c r="F17" s="57"/>
      <c r="G17" s="57"/>
      <c r="H17" s="58"/>
      <c r="I17" s="28">
        <v>103.3</v>
      </c>
    </row>
    <row r="18" spans="1:9" ht="48" customHeight="1" x14ac:dyDescent="0.25">
      <c r="A18" s="27">
        <v>4</v>
      </c>
      <c r="B18" s="7" t="s">
        <v>38</v>
      </c>
      <c r="C18" s="5" t="s">
        <v>64</v>
      </c>
      <c r="D18" s="8">
        <v>2022</v>
      </c>
      <c r="E18" s="5">
        <v>165.6</v>
      </c>
      <c r="F18" s="8" t="s">
        <v>37</v>
      </c>
      <c r="G18" s="8">
        <v>230</v>
      </c>
      <c r="H18" s="14">
        <v>6</v>
      </c>
      <c r="I18" s="28">
        <v>158.6</v>
      </c>
    </row>
    <row r="19" spans="1:9" ht="45" customHeight="1" x14ac:dyDescent="0.25">
      <c r="A19" s="27">
        <v>5</v>
      </c>
      <c r="B19" s="16" t="s">
        <v>39</v>
      </c>
      <c r="C19" s="5" t="s">
        <v>64</v>
      </c>
      <c r="D19" s="8">
        <v>2022</v>
      </c>
      <c r="E19" s="5">
        <v>154</v>
      </c>
      <c r="F19" s="8" t="s">
        <v>40</v>
      </c>
      <c r="G19" s="8">
        <v>231</v>
      </c>
      <c r="H19" s="14">
        <v>6</v>
      </c>
      <c r="I19" s="28">
        <v>142.69999999999999</v>
      </c>
    </row>
    <row r="20" spans="1:9" ht="43.5" customHeight="1" x14ac:dyDescent="0.25">
      <c r="A20" s="27">
        <v>6</v>
      </c>
      <c r="B20" s="7" t="s">
        <v>50</v>
      </c>
      <c r="C20" s="5" t="s">
        <v>64</v>
      </c>
      <c r="D20" s="8">
        <v>2021</v>
      </c>
      <c r="E20" s="5">
        <v>141.1</v>
      </c>
      <c r="F20" s="8" t="s">
        <v>72</v>
      </c>
      <c r="G20" s="8">
        <v>242</v>
      </c>
      <c r="H20" s="14">
        <v>4</v>
      </c>
      <c r="I20" s="28">
        <v>137.4</v>
      </c>
    </row>
    <row r="21" spans="1:9" ht="24" customHeight="1" x14ac:dyDescent="0.25">
      <c r="A21" s="81" t="s">
        <v>11</v>
      </c>
      <c r="B21" s="82"/>
      <c r="C21" s="82"/>
      <c r="D21" s="82"/>
      <c r="E21" s="82"/>
      <c r="F21" s="82"/>
      <c r="G21" s="82"/>
      <c r="H21" s="83"/>
      <c r="I21" s="28">
        <v>2.2000000000000002</v>
      </c>
    </row>
    <row r="22" spans="1:9" ht="52.9" customHeight="1" x14ac:dyDescent="0.25">
      <c r="A22" s="27">
        <v>7</v>
      </c>
      <c r="B22" s="13" t="s">
        <v>43</v>
      </c>
      <c r="C22" s="5" t="s">
        <v>64</v>
      </c>
      <c r="D22" s="8">
        <v>2021</v>
      </c>
      <c r="E22" s="5">
        <v>90.5</v>
      </c>
      <c r="F22" s="8" t="s">
        <v>42</v>
      </c>
      <c r="G22" s="8">
        <v>230</v>
      </c>
      <c r="H22" s="14">
        <v>3.5</v>
      </c>
      <c r="I22" s="28">
        <v>86.2</v>
      </c>
    </row>
    <row r="23" spans="1:9" ht="51.75" customHeight="1" x14ac:dyDescent="0.25">
      <c r="A23" s="27">
        <v>8</v>
      </c>
      <c r="B23" s="7" t="s">
        <v>45</v>
      </c>
      <c r="C23" s="5" t="s">
        <v>65</v>
      </c>
      <c r="D23" s="8">
        <v>2022</v>
      </c>
      <c r="E23" s="12">
        <v>270.7</v>
      </c>
      <c r="F23" s="8" t="s">
        <v>44</v>
      </c>
      <c r="G23" s="8">
        <v>185</v>
      </c>
      <c r="H23" s="14">
        <v>4.5</v>
      </c>
      <c r="I23" s="28">
        <v>263</v>
      </c>
    </row>
    <row r="24" spans="1:9" ht="187.5" customHeight="1" x14ac:dyDescent="0.25">
      <c r="A24" s="27">
        <v>9</v>
      </c>
      <c r="B24" s="7" t="s">
        <v>23</v>
      </c>
      <c r="C24" s="66" t="s">
        <v>18</v>
      </c>
      <c r="D24" s="67"/>
      <c r="E24" s="68"/>
      <c r="F24" s="29" t="s">
        <v>74</v>
      </c>
      <c r="G24" s="79" t="s">
        <v>75</v>
      </c>
      <c r="H24" s="80"/>
      <c r="I24" s="28">
        <v>5</v>
      </c>
    </row>
    <row r="25" spans="1:9" ht="129" customHeight="1" x14ac:dyDescent="0.25">
      <c r="A25" s="27">
        <v>10</v>
      </c>
      <c r="B25" s="7" t="s">
        <v>24</v>
      </c>
      <c r="C25" s="79" t="s">
        <v>18</v>
      </c>
      <c r="D25" s="79"/>
      <c r="E25" s="79"/>
      <c r="F25" s="29" t="s">
        <v>46</v>
      </c>
      <c r="G25" s="79" t="s">
        <v>49</v>
      </c>
      <c r="H25" s="80"/>
      <c r="I25" s="28">
        <v>4.9000000000000004</v>
      </c>
    </row>
    <row r="26" spans="1:9" ht="17.850000000000001" customHeight="1" x14ac:dyDescent="0.25">
      <c r="A26" s="53" t="s">
        <v>52</v>
      </c>
      <c r="B26" s="54"/>
      <c r="C26" s="54"/>
      <c r="D26" s="54"/>
      <c r="E26" s="54"/>
      <c r="F26" s="54"/>
      <c r="G26" s="54"/>
      <c r="H26" s="55"/>
      <c r="I26" s="42">
        <f>SUM(I12,I14,I16,I18,I19,I20,I22,I23,I24,I25)</f>
        <v>1313.9</v>
      </c>
    </row>
    <row r="27" spans="1:9" ht="36" customHeight="1" x14ac:dyDescent="0.25">
      <c r="A27" s="76" t="s">
        <v>12</v>
      </c>
      <c r="B27" s="77"/>
      <c r="C27" s="77"/>
      <c r="D27" s="77"/>
      <c r="E27" s="77"/>
      <c r="F27" s="77"/>
      <c r="G27" s="77"/>
      <c r="H27" s="78"/>
      <c r="I27" s="41">
        <v>0</v>
      </c>
    </row>
    <row r="28" spans="1:9" ht="20.25" customHeight="1" x14ac:dyDescent="0.3">
      <c r="A28" s="69" t="s">
        <v>11</v>
      </c>
      <c r="B28" s="70"/>
      <c r="C28" s="70"/>
      <c r="D28" s="70"/>
      <c r="E28" s="70"/>
      <c r="F28" s="70"/>
      <c r="G28" s="70"/>
      <c r="H28" s="71"/>
      <c r="I28" s="37">
        <f>SUM(I13,I15,I17,I21,)</f>
        <v>147.39999999999998</v>
      </c>
    </row>
    <row r="29" spans="1:9" ht="23.25" customHeight="1" thickBot="1" x14ac:dyDescent="0.3">
      <c r="A29" s="50" t="s">
        <v>13</v>
      </c>
      <c r="B29" s="51"/>
      <c r="C29" s="51"/>
      <c r="D29" s="51"/>
      <c r="E29" s="51"/>
      <c r="F29" s="51"/>
      <c r="G29" s="51"/>
      <c r="H29" s="51"/>
      <c r="I29" s="52"/>
    </row>
    <row r="30" spans="1:9" ht="42" customHeight="1" x14ac:dyDescent="0.25">
      <c r="A30" s="26">
        <v>11</v>
      </c>
      <c r="B30" s="30" t="s">
        <v>55</v>
      </c>
      <c r="C30" s="63" t="s">
        <v>56</v>
      </c>
      <c r="D30" s="64"/>
      <c r="E30" s="65"/>
      <c r="F30" s="8" t="s">
        <v>17</v>
      </c>
      <c r="G30" s="61" t="s">
        <v>57</v>
      </c>
      <c r="H30" s="62"/>
      <c r="I30" s="44">
        <v>60</v>
      </c>
    </row>
    <row r="31" spans="1:9" ht="30" customHeight="1" x14ac:dyDescent="0.25">
      <c r="A31" s="27">
        <v>12</v>
      </c>
      <c r="B31" s="7" t="s">
        <v>51</v>
      </c>
      <c r="C31" s="66" t="s">
        <v>15</v>
      </c>
      <c r="D31" s="67"/>
      <c r="E31" s="68"/>
      <c r="F31" s="8" t="s">
        <v>17</v>
      </c>
      <c r="G31" s="66" t="s">
        <v>58</v>
      </c>
      <c r="H31" s="68"/>
      <c r="I31" s="28">
        <v>548.1</v>
      </c>
    </row>
    <row r="32" spans="1:9" ht="27" customHeight="1" x14ac:dyDescent="0.25">
      <c r="A32" s="27"/>
      <c r="B32" s="56" t="s">
        <v>53</v>
      </c>
      <c r="C32" s="57"/>
      <c r="D32" s="57"/>
      <c r="E32" s="57"/>
      <c r="F32" s="57"/>
      <c r="G32" s="57"/>
      <c r="H32" s="58"/>
      <c r="I32" s="28">
        <f>SUM(I30:I31)</f>
        <v>608.1</v>
      </c>
    </row>
    <row r="33" spans="1:9" ht="32.25" customHeight="1" x14ac:dyDescent="0.25">
      <c r="A33" s="27">
        <v>13</v>
      </c>
      <c r="B33" s="7" t="s">
        <v>25</v>
      </c>
      <c r="C33" s="66" t="s">
        <v>14</v>
      </c>
      <c r="D33" s="67"/>
      <c r="E33" s="68"/>
      <c r="F33" s="8" t="s">
        <v>17</v>
      </c>
      <c r="G33" s="66" t="s">
        <v>59</v>
      </c>
      <c r="H33" s="68"/>
      <c r="I33" s="28">
        <v>323.5</v>
      </c>
    </row>
    <row r="34" spans="1:9" ht="17.25" customHeight="1" x14ac:dyDescent="0.25">
      <c r="A34" s="27"/>
      <c r="B34" s="56" t="s">
        <v>54</v>
      </c>
      <c r="C34" s="57"/>
      <c r="D34" s="57"/>
      <c r="E34" s="57"/>
      <c r="F34" s="57"/>
      <c r="G34" s="57"/>
      <c r="H34" s="58"/>
      <c r="I34" s="35">
        <f>SUM(I33)</f>
        <v>323.5</v>
      </c>
    </row>
    <row r="35" spans="1:9" ht="29.25" customHeight="1" x14ac:dyDescent="0.25">
      <c r="A35" s="27">
        <v>14</v>
      </c>
      <c r="B35" s="7" t="s">
        <v>16</v>
      </c>
      <c r="C35" s="66" t="s">
        <v>15</v>
      </c>
      <c r="D35" s="67"/>
      <c r="E35" s="68"/>
      <c r="F35" s="8" t="s">
        <v>17</v>
      </c>
      <c r="G35" s="84" t="s">
        <v>48</v>
      </c>
      <c r="H35" s="85"/>
      <c r="I35" s="28">
        <v>50</v>
      </c>
    </row>
    <row r="36" spans="1:9" ht="17.25" customHeight="1" x14ac:dyDescent="0.25">
      <c r="A36" s="27"/>
      <c r="B36" s="56" t="s">
        <v>11</v>
      </c>
      <c r="C36" s="57"/>
      <c r="D36" s="57"/>
      <c r="E36" s="57"/>
      <c r="F36" s="57"/>
      <c r="G36" s="57"/>
      <c r="H36" s="58"/>
      <c r="I36" s="28">
        <f>I35</f>
        <v>50</v>
      </c>
    </row>
    <row r="37" spans="1:9" ht="45" x14ac:dyDescent="0.25">
      <c r="A37" s="27">
        <v>15</v>
      </c>
      <c r="B37" s="13" t="s">
        <v>76</v>
      </c>
      <c r="C37" s="66" t="s">
        <v>66</v>
      </c>
      <c r="D37" s="67"/>
      <c r="E37" s="68"/>
      <c r="F37" s="8" t="s">
        <v>77</v>
      </c>
      <c r="G37" s="108">
        <v>1070</v>
      </c>
      <c r="H37" s="109" t="s">
        <v>78</v>
      </c>
      <c r="I37" s="28">
        <v>38</v>
      </c>
    </row>
    <row r="38" spans="1:9" ht="43.5" customHeight="1" x14ac:dyDescent="0.25">
      <c r="A38" s="27">
        <v>16</v>
      </c>
      <c r="B38" s="110" t="s">
        <v>79</v>
      </c>
      <c r="C38" s="66" t="s">
        <v>66</v>
      </c>
      <c r="D38" s="67"/>
      <c r="E38" s="68"/>
      <c r="F38" s="8" t="s">
        <v>80</v>
      </c>
      <c r="G38" s="111">
        <v>500</v>
      </c>
      <c r="H38" s="112">
        <v>6</v>
      </c>
      <c r="I38" s="28">
        <v>68.400000000000006</v>
      </c>
    </row>
    <row r="39" spans="1:9" ht="30" x14ac:dyDescent="0.25">
      <c r="A39" s="27">
        <v>17</v>
      </c>
      <c r="B39" s="110" t="s">
        <v>81</v>
      </c>
      <c r="C39" s="66" t="s">
        <v>66</v>
      </c>
      <c r="D39" s="67"/>
      <c r="E39" s="68"/>
      <c r="F39" s="8" t="s">
        <v>82</v>
      </c>
      <c r="G39" s="111">
        <v>270</v>
      </c>
      <c r="H39" s="112">
        <v>4</v>
      </c>
      <c r="I39" s="28">
        <v>30.7</v>
      </c>
    </row>
    <row r="40" spans="1:9" ht="46.5" customHeight="1" x14ac:dyDescent="0.25">
      <c r="A40" s="27">
        <v>18</v>
      </c>
      <c r="B40" s="110" t="s">
        <v>83</v>
      </c>
      <c r="C40" s="66" t="s">
        <v>66</v>
      </c>
      <c r="D40" s="67"/>
      <c r="E40" s="68"/>
      <c r="F40" s="113" t="s">
        <v>84</v>
      </c>
      <c r="G40" s="111">
        <v>91</v>
      </c>
      <c r="H40" s="112" t="s">
        <v>85</v>
      </c>
      <c r="I40" s="28">
        <v>15</v>
      </c>
    </row>
    <row r="41" spans="1:9" ht="43.5" customHeight="1" x14ac:dyDescent="0.25">
      <c r="A41" s="27">
        <v>19</v>
      </c>
      <c r="B41" s="110" t="s">
        <v>86</v>
      </c>
      <c r="C41" s="66" t="s">
        <v>66</v>
      </c>
      <c r="D41" s="67"/>
      <c r="E41" s="68"/>
      <c r="F41" s="8" t="s">
        <v>87</v>
      </c>
      <c r="G41" s="111">
        <v>102</v>
      </c>
      <c r="H41" s="112">
        <v>2.5</v>
      </c>
      <c r="I41" s="28">
        <v>13.5</v>
      </c>
    </row>
    <row r="42" spans="1:9" ht="51" customHeight="1" x14ac:dyDescent="0.25">
      <c r="A42" s="27">
        <v>20</v>
      </c>
      <c r="B42" s="110" t="s">
        <v>88</v>
      </c>
      <c r="C42" s="66" t="s">
        <v>66</v>
      </c>
      <c r="D42" s="67"/>
      <c r="E42" s="68"/>
      <c r="F42" s="8" t="s">
        <v>89</v>
      </c>
      <c r="G42" s="111">
        <v>180</v>
      </c>
      <c r="H42" s="112">
        <v>7.3</v>
      </c>
      <c r="I42" s="28">
        <v>26.7</v>
      </c>
    </row>
    <row r="43" spans="1:9" ht="42.75" customHeight="1" x14ac:dyDescent="0.25">
      <c r="A43" s="27">
        <v>21</v>
      </c>
      <c r="B43" s="114" t="s">
        <v>90</v>
      </c>
      <c r="C43" s="115" t="s">
        <v>66</v>
      </c>
      <c r="D43" s="116"/>
      <c r="E43" s="117"/>
      <c r="F43" s="43" t="s">
        <v>67</v>
      </c>
      <c r="G43" s="118">
        <v>73</v>
      </c>
      <c r="H43" s="112">
        <v>1.2</v>
      </c>
      <c r="I43" s="6">
        <v>12</v>
      </c>
    </row>
    <row r="44" spans="1:9" ht="26.25" customHeight="1" x14ac:dyDescent="0.25">
      <c r="A44" s="27"/>
      <c r="B44" s="56" t="s">
        <v>11</v>
      </c>
      <c r="C44" s="57"/>
      <c r="D44" s="57"/>
      <c r="E44" s="57"/>
      <c r="F44" s="57"/>
      <c r="G44" s="57"/>
      <c r="H44" s="58"/>
      <c r="I44" s="28">
        <f>SUM(I43)</f>
        <v>12</v>
      </c>
    </row>
    <row r="45" spans="1:9" ht="38.25" customHeight="1" x14ac:dyDescent="0.25">
      <c r="A45" s="27">
        <v>22</v>
      </c>
      <c r="B45" s="31" t="s">
        <v>62</v>
      </c>
      <c r="C45" s="66" t="s">
        <v>66</v>
      </c>
      <c r="D45" s="67"/>
      <c r="E45" s="68"/>
      <c r="F45" s="8" t="s">
        <v>68</v>
      </c>
      <c r="G45" s="11">
        <v>110</v>
      </c>
      <c r="H45" s="14">
        <v>1</v>
      </c>
      <c r="I45" s="6">
        <v>17.2</v>
      </c>
    </row>
    <row r="46" spans="1:9" ht="22.15" customHeight="1" x14ac:dyDescent="0.25">
      <c r="A46" s="27"/>
      <c r="B46" s="56" t="s">
        <v>11</v>
      </c>
      <c r="C46" s="57"/>
      <c r="D46" s="57"/>
      <c r="E46" s="57"/>
      <c r="F46" s="57"/>
      <c r="G46" s="57"/>
      <c r="H46" s="58"/>
      <c r="I46" s="6">
        <f>SUM(I45)</f>
        <v>17.2</v>
      </c>
    </row>
    <row r="47" spans="1:9" ht="36" customHeight="1" x14ac:dyDescent="0.25">
      <c r="A47" s="32">
        <v>23</v>
      </c>
      <c r="B47" s="13" t="s">
        <v>63</v>
      </c>
      <c r="C47" s="79" t="s">
        <v>66</v>
      </c>
      <c r="D47" s="79"/>
      <c r="E47" s="79"/>
      <c r="F47" s="8" t="s">
        <v>69</v>
      </c>
      <c r="G47" s="8">
        <v>300</v>
      </c>
      <c r="H47" s="8">
        <v>1.2</v>
      </c>
      <c r="I47" s="6">
        <v>51.9</v>
      </c>
    </row>
    <row r="48" spans="1:9" ht="15.6" customHeight="1" x14ac:dyDescent="0.25">
      <c r="A48" s="32"/>
      <c r="B48" s="56" t="s">
        <v>11</v>
      </c>
      <c r="C48" s="57"/>
      <c r="D48" s="57"/>
      <c r="E48" s="57"/>
      <c r="F48" s="57"/>
      <c r="G48" s="57"/>
      <c r="H48" s="58"/>
      <c r="I48" s="6">
        <f>SUM(I47)</f>
        <v>51.9</v>
      </c>
    </row>
    <row r="49" spans="1:9" ht="52.5" customHeight="1" x14ac:dyDescent="0.25">
      <c r="A49" s="32">
        <v>24</v>
      </c>
      <c r="B49" s="13" t="s">
        <v>91</v>
      </c>
      <c r="C49" s="66" t="s">
        <v>66</v>
      </c>
      <c r="D49" s="67"/>
      <c r="E49" s="68"/>
      <c r="F49" s="8" t="s">
        <v>92</v>
      </c>
      <c r="G49" s="8">
        <v>360</v>
      </c>
      <c r="H49" s="8">
        <v>4.5</v>
      </c>
      <c r="I49" s="28">
        <v>28.2</v>
      </c>
    </row>
    <row r="50" spans="1:9" ht="45.75" customHeight="1" x14ac:dyDescent="0.25">
      <c r="A50" s="27">
        <v>25</v>
      </c>
      <c r="B50" s="13" t="s">
        <v>93</v>
      </c>
      <c r="C50" s="66" t="s">
        <v>66</v>
      </c>
      <c r="D50" s="67"/>
      <c r="E50" s="68"/>
      <c r="F50" s="8" t="s">
        <v>94</v>
      </c>
      <c r="G50" s="8">
        <v>160</v>
      </c>
      <c r="H50" s="8">
        <v>3.8</v>
      </c>
      <c r="I50" s="28">
        <v>10.7</v>
      </c>
    </row>
    <row r="51" spans="1:9" ht="36.75" customHeight="1" x14ac:dyDescent="0.25">
      <c r="A51" s="23">
        <v>26</v>
      </c>
      <c r="B51" s="119" t="s">
        <v>47</v>
      </c>
      <c r="C51" s="120" t="s">
        <v>18</v>
      </c>
      <c r="D51" s="121"/>
      <c r="E51" s="122"/>
      <c r="F51" s="123" t="s">
        <v>19</v>
      </c>
      <c r="G51" s="124" t="s">
        <v>60</v>
      </c>
      <c r="H51" s="125"/>
      <c r="I51" s="33">
        <v>20</v>
      </c>
    </row>
    <row r="52" spans="1:9" ht="15.6" customHeight="1" x14ac:dyDescent="0.25">
      <c r="A52" s="86" t="s">
        <v>61</v>
      </c>
      <c r="B52" s="87"/>
      <c r="C52" s="87"/>
      <c r="D52" s="87"/>
      <c r="E52" s="87"/>
      <c r="F52" s="87"/>
      <c r="G52" s="87"/>
      <c r="H52" s="88"/>
      <c r="I52" s="36">
        <f>SUM(I30,I31,I33,I35,I37,I38,I39,I40,I41,I42,I43,I45,I47,I49,I50,I51)</f>
        <v>1313.9000000000003</v>
      </c>
    </row>
    <row r="53" spans="1:9" ht="15.6" customHeight="1" x14ac:dyDescent="0.25">
      <c r="A53" s="92" t="s">
        <v>20</v>
      </c>
      <c r="B53" s="93"/>
      <c r="C53" s="93"/>
      <c r="D53" s="93"/>
      <c r="E53" s="93"/>
      <c r="F53" s="93"/>
      <c r="G53" s="93"/>
      <c r="H53" s="94"/>
      <c r="I53" s="37">
        <f>SUM(I37,I38,I39,I40,I41,I42,I43,I45,I47,I49,I50)</f>
        <v>312.29999999999995</v>
      </c>
    </row>
    <row r="54" spans="1:9" ht="15.75" thickBot="1" x14ac:dyDescent="0.3">
      <c r="A54" s="89" t="s">
        <v>28</v>
      </c>
      <c r="B54" s="90"/>
      <c r="C54" s="90"/>
      <c r="D54" s="90"/>
      <c r="E54" s="90"/>
      <c r="F54" s="90"/>
      <c r="G54" s="90"/>
      <c r="H54" s="91"/>
      <c r="I54" s="37">
        <f>SUM(I36,I44,I46,I48)</f>
        <v>131.1</v>
      </c>
    </row>
    <row r="55" spans="1:9" x14ac:dyDescent="0.25">
      <c r="A55" s="95" t="s">
        <v>21</v>
      </c>
      <c r="B55" s="96"/>
      <c r="C55" s="96"/>
      <c r="D55" s="96"/>
      <c r="E55" s="96"/>
      <c r="F55" s="96"/>
      <c r="G55" s="96"/>
      <c r="H55" s="97"/>
      <c r="I55" s="38">
        <f>I26+I52</f>
        <v>2627.8</v>
      </c>
    </row>
    <row r="56" spans="1:9" x14ac:dyDescent="0.25">
      <c r="A56" s="98" t="s">
        <v>29</v>
      </c>
      <c r="B56" s="99"/>
      <c r="C56" s="99"/>
      <c r="D56" s="99"/>
      <c r="E56" s="99"/>
      <c r="F56" s="99"/>
      <c r="G56" s="99"/>
      <c r="H56" s="100"/>
      <c r="I56" s="36">
        <f>SUM(I28,I54)</f>
        <v>278.5</v>
      </c>
    </row>
    <row r="57" spans="1:9" x14ac:dyDescent="0.25">
      <c r="A57" s="105" t="s">
        <v>26</v>
      </c>
      <c r="B57" s="106"/>
      <c r="C57" s="106"/>
      <c r="D57" s="106"/>
      <c r="E57" s="106"/>
      <c r="F57" s="106"/>
      <c r="G57" s="106"/>
      <c r="H57" s="107"/>
      <c r="I57" s="39">
        <f>I26</f>
        <v>1313.9</v>
      </c>
    </row>
    <row r="58" spans="1:9" ht="27" customHeight="1" thickBot="1" x14ac:dyDescent="0.3">
      <c r="A58" s="102" t="s">
        <v>27</v>
      </c>
      <c r="B58" s="103"/>
      <c r="C58" s="103"/>
      <c r="D58" s="103"/>
      <c r="E58" s="103"/>
      <c r="F58" s="103"/>
      <c r="G58" s="103"/>
      <c r="H58" s="104"/>
      <c r="I58" s="40">
        <f>I27</f>
        <v>0</v>
      </c>
    </row>
    <row r="60" spans="1:9" x14ac:dyDescent="0.25">
      <c r="C60" s="101" t="s">
        <v>71</v>
      </c>
      <c r="D60" s="101"/>
      <c r="E60" s="101"/>
      <c r="F60" s="101"/>
      <c r="G60" s="101"/>
    </row>
  </sheetData>
  <mergeCells count="59">
    <mergeCell ref="A58:H58"/>
    <mergeCell ref="C60:G60"/>
    <mergeCell ref="A53:H53"/>
    <mergeCell ref="A54:H54"/>
    <mergeCell ref="A55:H55"/>
    <mergeCell ref="A56:H56"/>
    <mergeCell ref="A57:H57"/>
    <mergeCell ref="C49:E49"/>
    <mergeCell ref="C50:E50"/>
    <mergeCell ref="C51:E51"/>
    <mergeCell ref="G51:H51"/>
    <mergeCell ref="A52:H52"/>
    <mergeCell ref="B44:H44"/>
    <mergeCell ref="C45:E45"/>
    <mergeCell ref="B46:H46"/>
    <mergeCell ref="C47:E47"/>
    <mergeCell ref="B48:H48"/>
    <mergeCell ref="C37:E37"/>
    <mergeCell ref="C39:E39"/>
    <mergeCell ref="C41:E41"/>
    <mergeCell ref="C42:E42"/>
    <mergeCell ref="C43:E43"/>
    <mergeCell ref="G33:H33"/>
    <mergeCell ref="B34:H34"/>
    <mergeCell ref="C35:E35"/>
    <mergeCell ref="G35:H35"/>
    <mergeCell ref="B36:H36"/>
    <mergeCell ref="A26:H26"/>
    <mergeCell ref="A27:H27"/>
    <mergeCell ref="A28:H28"/>
    <mergeCell ref="A29:I29"/>
    <mergeCell ref="C30:E30"/>
    <mergeCell ref="C24:E24"/>
    <mergeCell ref="G24:H24"/>
    <mergeCell ref="C25:E25"/>
    <mergeCell ref="G25:H25"/>
    <mergeCell ref="B15:H15"/>
    <mergeCell ref="B17:H17"/>
    <mergeCell ref="A21:H21"/>
    <mergeCell ref="E8:E9"/>
    <mergeCell ref="F8:H8"/>
    <mergeCell ref="I8:I9"/>
    <mergeCell ref="A11:I11"/>
    <mergeCell ref="B13:H13"/>
    <mergeCell ref="A8:A9"/>
    <mergeCell ref="B8:B9"/>
    <mergeCell ref="C8:C9"/>
    <mergeCell ref="G30:H30"/>
    <mergeCell ref="C40:E40"/>
    <mergeCell ref="C38:E38"/>
    <mergeCell ref="C31:E31"/>
    <mergeCell ref="G31:H31"/>
    <mergeCell ref="B32:H32"/>
    <mergeCell ref="C33:E33"/>
    <mergeCell ref="A5:I5"/>
    <mergeCell ref="A7:I7"/>
    <mergeCell ref="A6:I6"/>
    <mergeCell ref="D8:D9"/>
    <mergeCell ref="F3:H3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2023-04-26T11:54:57Z</cp:lastPrinted>
  <dcterms:created xsi:type="dcterms:W3CDTF">2015-01-20T11:58:13Z</dcterms:created>
  <dcterms:modified xsi:type="dcterms:W3CDTF">2023-04-26T12:09:13Z</dcterms:modified>
  <cp:category/>
  <cp:contentStatus/>
</cp:coreProperties>
</file>