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1" i="1" l="1"/>
  <c r="D13" i="1"/>
  <c r="D438" i="1" l="1"/>
  <c r="D36" i="1"/>
  <c r="D35" i="1" s="1"/>
  <c r="D18" i="1"/>
  <c r="D437" i="1"/>
  <c r="E404" i="1"/>
  <c r="D405" i="1"/>
  <c r="D404" i="1" s="1"/>
  <c r="D403" i="1" s="1"/>
  <c r="E403" i="1"/>
  <c r="D422" i="1"/>
  <c r="D337" i="1"/>
  <c r="E417" i="1"/>
  <c r="E415" i="1" s="1"/>
  <c r="D417" i="1"/>
  <c r="E319" i="1"/>
  <c r="E318" i="1" s="1"/>
  <c r="D319" i="1"/>
  <c r="D312" i="1"/>
  <c r="E210" i="1"/>
  <c r="E209" i="1" s="1"/>
  <c r="D60" i="1"/>
  <c r="D59" i="1" s="1"/>
  <c r="D294" i="1" l="1"/>
  <c r="D428" i="1" l="1"/>
  <c r="D156" i="1"/>
  <c r="D155" i="1" s="1"/>
  <c r="D144" i="1"/>
  <c r="D23" i="1"/>
  <c r="D442" i="1" l="1"/>
  <c r="D40" i="1"/>
  <c r="D141" i="1"/>
  <c r="D140" i="1" s="1"/>
  <c r="D116" i="1"/>
  <c r="D115" i="1" s="1"/>
  <c r="D196" i="1"/>
  <c r="D193" i="1"/>
  <c r="D192" i="1" s="1"/>
  <c r="D189" i="1"/>
  <c r="D180" i="1"/>
  <c r="D176" i="1"/>
  <c r="D167" i="1"/>
  <c r="D128" i="1"/>
  <c r="D124" i="1"/>
  <c r="D105" i="1"/>
  <c r="D104" i="1" s="1"/>
  <c r="D102" i="1"/>
  <c r="D101" i="1" s="1"/>
  <c r="D90" i="1"/>
  <c r="D78" i="1"/>
  <c r="D75" i="1"/>
  <c r="D74" i="1" s="1"/>
  <c r="D63" i="1"/>
  <c r="D205" i="1"/>
  <c r="D434" i="1"/>
  <c r="D399" i="1"/>
  <c r="D276" i="1"/>
  <c r="D270" i="1"/>
  <c r="D300" i="1"/>
  <c r="D288" i="1"/>
  <c r="D252" i="1"/>
  <c r="D258" i="1"/>
  <c r="D234" i="1"/>
  <c r="D264" i="1"/>
  <c r="D210" i="1"/>
  <c r="D246" i="1"/>
  <c r="D222" i="1"/>
  <c r="D393" i="1"/>
  <c r="D331" i="1"/>
  <c r="D359" i="1"/>
  <c r="D377" i="1"/>
  <c r="D365" i="1"/>
  <c r="D348" i="1"/>
  <c r="D325" i="1"/>
  <c r="D432" i="1" l="1"/>
  <c r="D427" i="1"/>
  <c r="D421" i="1"/>
  <c r="D420" i="1" s="1"/>
  <c r="D416" i="1"/>
  <c r="D410" i="1"/>
  <c r="D318" i="1"/>
  <c r="D311" i="1"/>
  <c r="D306" i="1"/>
  <c r="D305" i="1" s="1"/>
  <c r="D299" i="1"/>
  <c r="D293" i="1"/>
  <c r="D287" i="1"/>
  <c r="D282" i="1"/>
  <c r="D281" i="1" s="1"/>
  <c r="D275" i="1"/>
  <c r="D269" i="1"/>
  <c r="D263" i="1"/>
  <c r="D257" i="1"/>
  <c r="D251" i="1"/>
  <c r="D245" i="1"/>
  <c r="D240" i="1"/>
  <c r="D239" i="1" s="1"/>
  <c r="D233" i="1"/>
  <c r="D228" i="1"/>
  <c r="D227" i="1" s="1"/>
  <c r="D221" i="1"/>
  <c r="D220" i="1" s="1"/>
  <c r="D216" i="1"/>
  <c r="D209" i="1"/>
  <c r="D392" i="1"/>
  <c r="D388" i="1"/>
  <c r="D387" i="1" s="1"/>
  <c r="E387" i="1"/>
  <c r="D383" i="1"/>
  <c r="D382" i="1" s="1"/>
  <c r="E382" i="1"/>
  <c r="D376" i="1"/>
  <c r="E376" i="1"/>
  <c r="D371" i="1"/>
  <c r="D364" i="1"/>
  <c r="E364" i="1"/>
  <c r="E358" i="1"/>
  <c r="D358" i="1"/>
  <c r="D354" i="1"/>
  <c r="D353" i="1" s="1"/>
  <c r="E353" i="1"/>
  <c r="D347" i="1"/>
  <c r="E347" i="1"/>
  <c r="D343" i="1"/>
  <c r="D342" i="1" s="1"/>
  <c r="E342" i="1"/>
  <c r="D336" i="1"/>
  <c r="E336" i="1"/>
  <c r="D330" i="1"/>
  <c r="D329" i="1" s="1"/>
  <c r="D324" i="1"/>
  <c r="D398" i="1"/>
  <c r="D201" i="1"/>
  <c r="D200" i="1" s="1"/>
  <c r="E200" i="1"/>
  <c r="E195" i="1"/>
  <c r="D195" i="1"/>
  <c r="D188" i="1"/>
  <c r="D185" i="1"/>
  <c r="D184" i="1" s="1"/>
  <c r="E184" i="1"/>
  <c r="D179" i="1"/>
  <c r="D175" i="1"/>
  <c r="D172" i="1"/>
  <c r="E171" i="1"/>
  <c r="D171" i="1"/>
  <c r="D166" i="1"/>
  <c r="D164" i="1"/>
  <c r="D163" i="1" s="1"/>
  <c r="D160" i="1"/>
  <c r="D159" i="1" s="1"/>
  <c r="E159" i="1"/>
  <c r="D153" i="1"/>
  <c r="D152" i="1" s="1"/>
  <c r="D149" i="1"/>
  <c r="D148" i="1" s="1"/>
  <c r="E148" i="1"/>
  <c r="D143" i="1"/>
  <c r="D137" i="1"/>
  <c r="D136" i="1" s="1"/>
  <c r="D133" i="1"/>
  <c r="D132" i="1" s="1"/>
  <c r="E132" i="1"/>
  <c r="D127" i="1"/>
  <c r="D123" i="1"/>
  <c r="D109" i="1"/>
  <c r="D108" i="1" s="1"/>
  <c r="E108" i="1"/>
  <c r="D99" i="1"/>
  <c r="D98" i="1" s="1"/>
  <c r="D97" i="1" s="1"/>
  <c r="D120" i="1"/>
  <c r="D119" i="1" s="1"/>
  <c r="E119" i="1"/>
  <c r="D113" i="1"/>
  <c r="D112" i="1" s="1"/>
  <c r="D95" i="1"/>
  <c r="D94" i="1" s="1"/>
  <c r="E94" i="1"/>
  <c r="D89" i="1"/>
  <c r="D87" i="1"/>
  <c r="D86" i="1" s="1"/>
  <c r="D83" i="1"/>
  <c r="D82" i="1" s="1"/>
  <c r="E82" i="1"/>
  <c r="D77" i="1"/>
  <c r="D72" i="1"/>
  <c r="D71" i="1" s="1"/>
  <c r="D62" i="1"/>
  <c r="D68" i="1"/>
  <c r="D67" i="1" s="1"/>
  <c r="E67" i="1"/>
  <c r="D57" i="1"/>
  <c r="D56" i="1" s="1"/>
  <c r="D53" i="1"/>
  <c r="D52" i="1" s="1"/>
  <c r="E52" i="1"/>
  <c r="D46" i="1"/>
  <c r="D45" i="1" s="1"/>
  <c r="D204" i="1"/>
  <c r="D203" i="1" s="1"/>
  <c r="E203" i="1"/>
  <c r="D17" i="1"/>
  <c r="D12" i="1"/>
  <c r="D11" i="1" s="1"/>
  <c r="E11" i="1"/>
  <c r="D187" i="1" l="1"/>
  <c r="D55" i="1"/>
  <c r="D135" i="1"/>
  <c r="D70" i="1"/>
  <c r="D85" i="1"/>
  <c r="D122" i="1"/>
  <c r="D162" i="1"/>
  <c r="D174" i="1"/>
  <c r="D32" i="1" l="1"/>
  <c r="D28" i="1"/>
  <c r="D22" i="1"/>
  <c r="D426" i="1" l="1"/>
  <c r="D49" i="1"/>
  <c r="D48" i="1" s="1"/>
  <c r="D44" i="1" s="1"/>
  <c r="D409" i="1" l="1"/>
  <c r="E136" i="1"/>
  <c r="D423" i="1" l="1"/>
  <c r="E413" i="1"/>
  <c r="D433" i="1"/>
  <c r="E424" i="1"/>
  <c r="D414" i="1"/>
  <c r="E408" i="1"/>
  <c r="E398" i="1"/>
  <c r="E397" i="1" s="1"/>
  <c r="D397" i="1"/>
  <c r="E392" i="1"/>
  <c r="E391" i="1" s="1"/>
  <c r="D391" i="1"/>
  <c r="E386" i="1"/>
  <c r="D386" i="1"/>
  <c r="E381" i="1"/>
  <c r="D381" i="1"/>
  <c r="E375" i="1"/>
  <c r="D375" i="1"/>
  <c r="E363" i="1"/>
  <c r="D363" i="1"/>
  <c r="E357" i="1"/>
  <c r="D357" i="1"/>
  <c r="E352" i="1"/>
  <c r="D352" i="1"/>
  <c r="E346" i="1"/>
  <c r="D346" i="1"/>
  <c r="E341" i="1"/>
  <c r="D341" i="1"/>
  <c r="E335" i="1"/>
  <c r="D335" i="1"/>
  <c r="E330" i="1"/>
  <c r="E329" i="1" s="1"/>
  <c r="E324" i="1"/>
  <c r="E323" i="1" s="1"/>
  <c r="D323" i="1"/>
  <c r="E317" i="1"/>
  <c r="D317" i="1"/>
  <c r="E311" i="1"/>
  <c r="E299" i="1"/>
  <c r="E298" i="1" s="1"/>
  <c r="D298" i="1"/>
  <c r="E293" i="1"/>
  <c r="E292" i="1" s="1"/>
  <c r="D292" i="1"/>
  <c r="E287" i="1"/>
  <c r="E286" i="1" s="1"/>
  <c r="D286" i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51" i="1"/>
  <c r="E250" i="1" s="1"/>
  <c r="D250" i="1"/>
  <c r="E245" i="1"/>
  <c r="E244" i="1" s="1"/>
  <c r="D244" i="1"/>
  <c r="E233" i="1"/>
  <c r="E232" i="1" s="1"/>
  <c r="D232" i="1"/>
  <c r="E221" i="1"/>
  <c r="E220" i="1" s="1"/>
  <c r="E208" i="1"/>
  <c r="D208" i="1"/>
  <c r="E187" i="1"/>
  <c r="E179" i="1"/>
  <c r="E174" i="1" s="1"/>
  <c r="E166" i="1"/>
  <c r="E162" i="1" s="1"/>
  <c r="E155" i="1"/>
  <c r="E151" i="1" s="1"/>
  <c r="D151" i="1"/>
  <c r="E143" i="1"/>
  <c r="E135" i="1" s="1"/>
  <c r="E127" i="1"/>
  <c r="E122" i="1" s="1"/>
  <c r="E89" i="1"/>
  <c r="E62" i="1"/>
  <c r="E55" i="1" s="1"/>
  <c r="E48" i="1"/>
  <c r="E44" i="1" s="1"/>
  <c r="D431" i="1" l="1"/>
  <c r="D415" i="1"/>
  <c r="E85" i="1"/>
  <c r="D418" i="1"/>
  <c r="D425" i="1"/>
  <c r="D413" i="1" l="1"/>
  <c r="D429" i="1"/>
  <c r="D424" i="1" s="1"/>
  <c r="D280" i="1" l="1"/>
  <c r="E281" i="1"/>
  <c r="E280" i="1" s="1"/>
  <c r="D238" i="1"/>
  <c r="D226" i="1"/>
  <c r="D215" i="1"/>
  <c r="D214" i="1" s="1"/>
  <c r="D26" i="1" l="1"/>
  <c r="E35" i="1"/>
  <c r="E77" i="1"/>
  <c r="E70" i="1" l="1"/>
  <c r="D111" i="1"/>
  <c r="E115" i="1"/>
  <c r="E111" i="1" s="1"/>
  <c r="E104" i="1"/>
  <c r="E97" i="1" s="1"/>
  <c r="D443" i="1" l="1"/>
  <c r="D441" i="1" s="1"/>
  <c r="D439" i="1"/>
  <c r="D436" i="1" s="1"/>
  <c r="D444" i="1"/>
  <c r="D440" i="1" l="1"/>
  <c r="D435" i="1"/>
  <c r="D430" i="1" s="1"/>
  <c r="D419" i="1" l="1"/>
  <c r="D412" i="1" l="1"/>
  <c r="D408" i="1" l="1"/>
  <c r="D407" i="1" s="1"/>
  <c r="E435" i="1"/>
  <c r="E305" i="1"/>
  <c r="E304" i="1" s="1"/>
  <c r="E239" i="1"/>
  <c r="E238" i="1" s="1"/>
  <c r="E227" i="1"/>
  <c r="E226" i="1" s="1"/>
  <c r="E215" i="1"/>
  <c r="E214" i="1" s="1"/>
  <c r="E39" i="1"/>
  <c r="E16" i="1" s="1"/>
  <c r="E31" i="1"/>
  <c r="D39" i="1" l="1"/>
  <c r="E419" i="1"/>
  <c r="D304" i="1"/>
  <c r="E26" i="1"/>
  <c r="D370" i="1"/>
  <c r="D369" i="1" s="1"/>
  <c r="E370" i="1"/>
  <c r="E369" i="1" s="1"/>
  <c r="E430" i="1"/>
  <c r="D31" i="1"/>
  <c r="E310" i="1"/>
  <c r="D16" i="1" l="1"/>
  <c r="E440" i="1"/>
  <c r="E407" i="1" l="1"/>
  <c r="D310" i="1" l="1"/>
</calcChain>
</file>

<file path=xl/sharedStrings.xml><?xml version="1.0" encoding="utf-8"?>
<sst xmlns="http://schemas.openxmlformats.org/spreadsheetml/2006/main" count="585" uniqueCount="142">
  <si>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</si>
  <si>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</si>
  <si>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</si>
  <si>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</si>
  <si>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</si>
  <si>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</si>
  <si>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</si>
  <si>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</si>
  <si>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</si>
  <si>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</si>
  <si>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</si>
  <si>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</si>
  <si>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</si>
  <si>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</si>
  <si>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</si>
  <si>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</si>
  <si>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</si>
  <si>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</si>
  <si>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</si>
  <si>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</si>
  <si>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</si>
  <si>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</si>
  <si>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</si>
  <si>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</si>
  <si>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</si>
  <si>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</si>
  <si>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</si>
  <si>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</si>
  <si>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</si>
  <si>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</si>
  <si>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</si>
  <si>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</si>
  <si>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</si>
  <si>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</si>
  <si>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</si>
  <si>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</si>
  <si>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</si>
  <si>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</si>
  <si>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</si>
  <si>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</si>
  <si>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</si>
  <si>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</si>
  <si>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</si>
  <si>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</si>
  <si>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</si>
  <si>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</si>
  <si>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</si>
  <si>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</si>
  <si>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</si>
  <si>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</si>
  <si>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</si>
  <si>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</si>
  <si>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</si>
  <si>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</si>
  <si>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</si>
  <si>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</si>
  <si>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</si>
  <si>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</si>
  <si>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</si>
  <si>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</si>
  <si>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</si>
  <si>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</si>
  <si>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</si>
  <si>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</si>
  <si>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</si>
  <si>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</si>
  <si>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</si>
  <si>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</si>
  <si>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</si>
  <si>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</si>
  <si>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</si>
  <si>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</si>
  <si>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</si>
  <si>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</si>
  <si>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</si>
  <si>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</si>
  <si>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</si>
  <si>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</si>
  <si>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</si>
  <si>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</si>
  <si>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</si>
  <si>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</si>
  <si>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</si>
  <si>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</si>
  <si>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</si>
  <si>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</si>
  <si>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</si>
  <si>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</si>
  <si>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</si>
  <si>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</si>
  <si>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</si>
  <si>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</si>
  <si>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</si>
  <si>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</si>
  <si>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</si>
  <si>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</si>
  <si>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</si>
  <si>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</si>
  <si>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</si>
  <si>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</si>
  <si>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</si>
  <si>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</si>
  <si>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</si>
  <si>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</si>
  <si>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</si>
  <si>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</si>
  <si>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</si>
  <si>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</si>
  <si>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</si>
  <si>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</si>
  <si>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</si>
  <si>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</si>
  <si>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</si>
  <si>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</si>
  <si>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</si>
  <si>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</si>
  <si>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</si>
  <si>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</si>
  <si>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</si>
  <si>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</si>
  <si>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</si>
  <si>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</si>
  <si>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</si>
  <si>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</si>
  <si>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</si>
  <si>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</si>
  <si>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</si>
  <si>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</si>
  <si>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</si>
  <si>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</si>
  <si>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</si>
  <si>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</si>
  <si>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</si>
  <si>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</si>
  <si>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</si>
  <si>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</si>
  <si>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</si>
  <si>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</si>
  <si>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</si>
  <si>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</si>
  <si>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</si>
  <si>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kovo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</si>
</sst>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22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5" xfId="1" applyNumberFormat="1" applyFont="1" applyFill="1" applyBorder="1" applyAlignment="1" applyProtection="1">
      <alignment horizontal="center" vertical="center"/>
    </xf>
    <xf numFmtId="49" fontId="15" fillId="2" borderId="14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0" fontId="15" fillId="2" borderId="5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8" xfId="1" applyNumberFormat="1" applyFont="1" applyFill="1" applyBorder="1" applyAlignment="1" applyProtection="1">
      <alignment horizontal="center" vertical="center" wrapText="1"/>
    </xf>
    <xf numFmtId="164" fontId="8" fillId="2" borderId="11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10" fillId="3" borderId="1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6" fillId="5" borderId="22" xfId="2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vertical="center"/>
    </xf>
    <xf numFmtId="164" fontId="8" fillId="3" borderId="25" xfId="0" applyNumberFormat="1" applyFont="1" applyFill="1" applyBorder="1" applyAlignment="1">
      <alignment vertical="center"/>
    </xf>
    <xf numFmtId="164" fontId="15" fillId="2" borderId="24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9" fillId="2" borderId="24" xfId="1" applyNumberFormat="1" applyFont="1" applyFill="1" applyBorder="1" applyAlignment="1" applyProtection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22" xfId="2" applyNumberFormat="1" applyFont="1" applyFill="1" applyBorder="1" applyAlignment="1">
      <alignment horizontal="right" vertical="center"/>
    </xf>
    <xf numFmtId="164" fontId="6" fillId="5" borderId="23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49" fontId="15" fillId="2" borderId="30" xfId="1" applyNumberFormat="1" applyFont="1" applyFill="1" applyBorder="1" applyAlignment="1" applyProtection="1">
      <alignment horizontal="center" vertical="center"/>
    </xf>
    <xf numFmtId="1" fontId="15" fillId="2" borderId="24" xfId="2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49" fontId="6" fillId="5" borderId="31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5" fillId="2" borderId="32" xfId="1" applyNumberFormat="1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64" fontId="8" fillId="3" borderId="33" xfId="0" applyNumberFormat="1" applyFont="1" applyFill="1" applyBorder="1" applyAlignment="1">
      <alignment vertical="center"/>
    </xf>
    <xf numFmtId="49" fontId="15" fillId="2" borderId="26" xfId="1" applyNumberFormat="1" applyFont="1" applyFill="1" applyBorder="1" applyAlignment="1" applyProtection="1">
      <alignment horizontal="center" vertical="center"/>
    </xf>
    <xf numFmtId="0" fontId="15" fillId="2" borderId="34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/>
    </xf>
    <xf numFmtId="164" fontId="10" fillId="2" borderId="8" xfId="0" applyNumberFormat="1" applyFont="1" applyFill="1" applyBorder="1" applyAlignment="1">
      <alignment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/>
    </xf>
    <xf numFmtId="0" fontId="6" fillId="5" borderId="14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164" fontId="10" fillId="2" borderId="5" xfId="2" applyNumberFormat="1" applyFont="1" applyFill="1" applyBorder="1" applyAlignment="1">
      <alignment vertical="center"/>
    </xf>
    <xf numFmtId="0" fontId="3" fillId="0" borderId="5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5" xfId="2" applyNumberFormat="1" applyFont="1" applyFill="1" applyBorder="1" applyAlignment="1">
      <alignment vertical="center"/>
    </xf>
    <xf numFmtId="164" fontId="10" fillId="3" borderId="25" xfId="0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164" fontId="10" fillId="2" borderId="8" xfId="2" applyNumberFormat="1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15" fillId="2" borderId="38" xfId="1" applyNumberFormat="1" applyFont="1" applyFill="1" applyBorder="1" applyAlignment="1" applyProtection="1">
      <alignment horizontal="center" vertical="center" wrapText="1"/>
    </xf>
    <xf numFmtId="0" fontId="6" fillId="5" borderId="5" xfId="2" applyFont="1" applyFill="1" applyBorder="1" applyAlignment="1">
      <alignment vertical="center"/>
    </xf>
    <xf numFmtId="49" fontId="6" fillId="5" borderId="5" xfId="2" applyNumberFormat="1" applyFont="1" applyFill="1" applyBorder="1" applyAlignment="1">
      <alignment horizontal="right" vertical="center"/>
    </xf>
    <xf numFmtId="164" fontId="6" fillId="5" borderId="5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10" xfId="2" applyNumberFormat="1" applyFont="1" applyFill="1" applyBorder="1" applyAlignment="1">
      <alignment horizontal="right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5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5" xfId="2" applyNumberFormat="1" applyFont="1" applyFill="1" applyBorder="1" applyAlignment="1">
      <alignment vertical="center"/>
    </xf>
    <xf numFmtId="1" fontId="6" fillId="5" borderId="25" xfId="2" applyNumberFormat="1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top" wrapText="1"/>
    </xf>
    <xf numFmtId="49" fontId="12" fillId="2" borderId="19" xfId="1" applyNumberFormat="1" applyFont="1" applyFill="1" applyBorder="1" applyAlignment="1" applyProtection="1">
      <alignment horizontal="center"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49" fontId="15" fillId="2" borderId="37" xfId="1" applyNumberFormat="1" applyFont="1" applyFill="1" applyBorder="1" applyAlignment="1" applyProtection="1">
      <alignment horizontal="center" vertical="center"/>
    </xf>
    <xf numFmtId="164" fontId="8" fillId="3" borderId="40" xfId="0" applyNumberFormat="1" applyFont="1" applyFill="1" applyBorder="1" applyAlignment="1">
      <alignment vertical="center"/>
    </xf>
    <xf numFmtId="164" fontId="10" fillId="3" borderId="28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8" fillId="2" borderId="41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0" fontId="3" fillId="0" borderId="28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right" vertical="center"/>
    </xf>
    <xf numFmtId="164" fontId="15" fillId="2" borderId="40" xfId="1" applyNumberFormat="1" applyFont="1" applyFill="1" applyBorder="1" applyAlignment="1" applyProtection="1">
      <alignment horizontal="right" vertical="center"/>
    </xf>
    <xf numFmtId="1" fontId="6" fillId="5" borderId="40" xfId="2" applyNumberFormat="1" applyFont="1" applyFill="1" applyBorder="1" applyAlignment="1">
      <alignment horizontal="right" vertical="center"/>
    </xf>
    <xf numFmtId="1" fontId="15" fillId="2" borderId="24" xfId="1" applyNumberFormat="1" applyFont="1" applyFill="1" applyBorder="1" applyAlignment="1" applyProtection="1">
      <alignment horizontal="right" vertical="center"/>
    </xf>
    <xf numFmtId="1" fontId="8" fillId="2" borderId="24" xfId="0" applyNumberFormat="1" applyFont="1" applyFill="1" applyBorder="1" applyAlignment="1">
      <alignment vertical="center"/>
    </xf>
    <xf numFmtId="1" fontId="15" fillId="2" borderId="25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3" xfId="0" applyNumberFormat="1" applyFont="1" applyFill="1" applyBorder="1" applyAlignment="1">
      <alignment vertical="center"/>
    </xf>
    <xf numFmtId="1" fontId="15" fillId="2" borderId="33" xfId="2" applyNumberFormat="1" applyFont="1" applyFill="1" applyBorder="1" applyAlignment="1">
      <alignment vertical="center"/>
    </xf>
    <xf numFmtId="164" fontId="10" fillId="2" borderId="24" xfId="0" applyNumberFormat="1" applyFont="1" applyFill="1" applyBorder="1" applyAlignment="1">
      <alignment vertical="center"/>
    </xf>
    <xf numFmtId="49" fontId="8" fillId="2" borderId="37" xfId="2" applyNumberFormat="1" applyFont="1" applyFill="1" applyBorder="1" applyAlignment="1">
      <alignment horizontal="center" vertical="center"/>
    </xf>
    <xf numFmtId="49" fontId="15" fillId="2" borderId="37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vertical="center"/>
    </xf>
    <xf numFmtId="1" fontId="15" fillId="2" borderId="47" xfId="2" applyNumberFormat="1" applyFont="1" applyFill="1" applyBorder="1" applyAlignment="1">
      <alignment vertical="center"/>
    </xf>
    <xf numFmtId="164" fontId="8" fillId="2" borderId="25" xfId="0" applyNumberFormat="1" applyFont="1" applyFill="1" applyBorder="1" applyAlignment="1">
      <alignment vertical="center"/>
    </xf>
    <xf numFmtId="1" fontId="15" fillId="2" borderId="5" xfId="2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4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15" fillId="2" borderId="37" xfId="1" applyNumberFormat="1" applyFont="1" applyFill="1" applyBorder="1" applyAlignment="1" applyProtection="1">
      <alignment horizontal="center" vertical="center"/>
    </xf>
    <xf numFmtId="0" fontId="6" fillId="5" borderId="10" xfId="2" applyFont="1" applyFill="1" applyBorder="1" applyAlignment="1">
      <alignment vertical="center"/>
    </xf>
    <xf numFmtId="0" fontId="15" fillId="2" borderId="48" xfId="1" applyNumberFormat="1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1" fontId="15" fillId="2" borderId="1" xfId="2" applyNumberFormat="1" applyFont="1" applyFill="1" applyBorder="1" applyAlignment="1">
      <alignment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9" xfId="0" applyNumberFormat="1" applyFont="1" applyFill="1" applyBorder="1" applyAlignment="1">
      <alignment vertical="center"/>
    </xf>
    <xf numFmtId="164" fontId="10" fillId="2" borderId="50" xfId="2" applyNumberFormat="1" applyFont="1" applyFill="1" applyBorder="1" applyAlignment="1">
      <alignment vertical="center"/>
    </xf>
    <xf numFmtId="164" fontId="8" fillId="2" borderId="50" xfId="2" applyNumberFormat="1" applyFont="1" applyFill="1" applyBorder="1" applyAlignment="1">
      <alignment vertical="center"/>
    </xf>
    <xf numFmtId="0" fontId="3" fillId="0" borderId="21" xfId="2" applyFont="1" applyBorder="1" applyAlignment="1">
      <alignment horizontal="center" vertical="center" wrapText="1"/>
    </xf>
    <xf numFmtId="0" fontId="6" fillId="5" borderId="51" xfId="2" applyFont="1" applyFill="1" applyBorder="1" applyAlignment="1">
      <alignment horizontal="left" vertical="center"/>
    </xf>
    <xf numFmtId="164" fontId="6" fillId="5" borderId="11" xfId="2" applyNumberFormat="1" applyFont="1" applyFill="1" applyBorder="1" applyAlignment="1">
      <alignment horizontal="right" vertical="center"/>
    </xf>
    <xf numFmtId="49" fontId="6" fillId="5" borderId="5" xfId="2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46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8" fillId="2" borderId="8" xfId="2" applyNumberFormat="1" applyFont="1" applyFill="1" applyBorder="1" applyAlignment="1">
      <alignment horizontal="center" vertical="center"/>
    </xf>
    <xf numFmtId="49" fontId="8" fillId="2" borderId="13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6" xfId="2" applyNumberFormat="1" applyFont="1" applyFill="1" applyBorder="1" applyAlignment="1">
      <alignment horizontal="center" vertical="center"/>
    </xf>
    <xf numFmtId="49" fontId="8" fillId="2" borderId="37" xfId="2" applyNumberFormat="1" applyFont="1" applyFill="1" applyBorder="1" applyAlignment="1">
      <alignment horizontal="center" vertical="center"/>
    </xf>
    <xf numFmtId="49" fontId="8" fillId="2" borderId="46" xfId="2" applyNumberFormat="1" applyFont="1" applyFill="1" applyBorder="1" applyAlignment="1">
      <alignment horizontal="center" vertical="center"/>
    </xf>
    <xf numFmtId="0" fontId="6" fillId="2" borderId="44" xfId="1" applyNumberFormat="1" applyFont="1" applyFill="1" applyBorder="1" applyAlignment="1" applyProtection="1">
      <alignment horizontal="center" vertical="top" wrapText="1"/>
    </xf>
    <xf numFmtId="0" fontId="6" fillId="2" borderId="37" xfId="1" applyNumberFormat="1" applyFont="1" applyFill="1" applyBorder="1" applyAlignment="1" applyProtection="1">
      <alignment horizontal="center" vertical="top" wrapText="1"/>
    </xf>
    <xf numFmtId="0" fontId="6" fillId="2" borderId="46" xfId="1" applyNumberFormat="1" applyFont="1" applyFill="1" applyBorder="1" applyAlignment="1" applyProtection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2" fillId="2" borderId="8" xfId="1" applyNumberFormat="1" applyFont="1" applyFill="1" applyBorder="1" applyAlignment="1" applyProtection="1">
      <alignment horizontal="center" vertical="center"/>
    </xf>
    <xf numFmtId="49" fontId="12" fillId="2" borderId="13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2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top" wrapText="1"/>
    </xf>
    <xf numFmtId="0" fontId="5" fillId="2" borderId="37" xfId="1" applyNumberFormat="1" applyFont="1" applyFill="1" applyBorder="1" applyAlignment="1" applyProtection="1">
      <alignment horizontal="center" vertical="top" wrapText="1"/>
    </xf>
    <xf numFmtId="49" fontId="15" fillId="2" borderId="8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13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4" xfId="0" applyNumberFormat="1" applyFont="1" applyFill="1" applyBorder="1" applyAlignment="1">
      <alignment vertical="center"/>
    </xf>
    <xf numFmtId="164" fontId="8" fillId="3" borderId="35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 applyProtection="1">
      <alignment horizontal="center" vertical="center"/>
    </xf>
    <xf numFmtId="49" fontId="15" fillId="2" borderId="37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5"/>
  <sheetViews>
    <sheetView tabSelected="1" topLeftCell="A343" zoomScale="98" zoomScaleNormal="98" workbookViewId="0">
      <selection activeCell="D374" sqref="D37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86" t="s">
        <v>127</v>
      </c>
      <c r="B7" s="186"/>
      <c r="C7" s="186"/>
      <c r="D7" s="186"/>
      <c r="E7" s="186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4" t="s">
        <v>3</v>
      </c>
      <c r="B10" s="115" t="s">
        <v>4</v>
      </c>
      <c r="C10" s="116" t="s">
        <v>5</v>
      </c>
      <c r="D10" s="115" t="s">
        <v>124</v>
      </c>
      <c r="E10" s="117" t="s">
        <v>6</v>
      </c>
    </row>
    <row r="11" spans="1:5" ht="18" customHeight="1" x14ac:dyDescent="0.25">
      <c r="A11" s="195" t="s">
        <v>7</v>
      </c>
      <c r="B11" s="78" t="s">
        <v>135</v>
      </c>
      <c r="C11" s="79"/>
      <c r="D11" s="80">
        <f>SUM(D12)</f>
        <v>11.8</v>
      </c>
      <c r="E11" s="118">
        <f>SUM(E12)</f>
        <v>0</v>
      </c>
    </row>
    <row r="12" spans="1:5" x14ac:dyDescent="0.25">
      <c r="A12" s="196"/>
      <c r="B12" s="7" t="s">
        <v>105</v>
      </c>
      <c r="C12" s="8" t="s">
        <v>8</v>
      </c>
      <c r="D12" s="81">
        <f t="shared" ref="D12" si="0">SUM(D13)</f>
        <v>11.8</v>
      </c>
      <c r="E12" s="119"/>
    </row>
    <row r="13" spans="1:5" x14ac:dyDescent="0.25">
      <c r="A13" s="196"/>
      <c r="B13" s="62" t="s">
        <v>14</v>
      </c>
      <c r="C13" s="164"/>
      <c r="D13" s="44">
        <f>SUM(D14:D15)</f>
        <v>11.8</v>
      </c>
      <c r="E13" s="83"/>
    </row>
    <row r="14" spans="1:5" x14ac:dyDescent="0.25">
      <c r="A14" s="196"/>
      <c r="B14" s="28" t="s">
        <v>134</v>
      </c>
      <c r="C14" s="165"/>
      <c r="D14" s="83">
        <v>0.3</v>
      </c>
      <c r="E14" s="84"/>
    </row>
    <row r="15" spans="1:5" x14ac:dyDescent="0.25">
      <c r="A15" s="197"/>
      <c r="B15" s="28" t="s">
        <v>125</v>
      </c>
      <c r="C15" s="165"/>
      <c r="D15" s="83">
        <v>11.5</v>
      </c>
      <c r="E15" s="152"/>
    </row>
    <row r="16" spans="1:5" s="23" customFormat="1" ht="17.25" customHeight="1" x14ac:dyDescent="0.25">
      <c r="A16" s="190" t="s">
        <v>9</v>
      </c>
      <c r="B16" s="153" t="s">
        <v>10</v>
      </c>
      <c r="C16" s="155"/>
      <c r="D16" s="154">
        <f>SUM(D35+D39+D31+D26+D22+D17)</f>
        <v>1667.3</v>
      </c>
      <c r="E16" s="120">
        <f>SUM(E89+E77+E50+E39+E33+E29+E24+E17)</f>
        <v>0</v>
      </c>
    </row>
    <row r="17" spans="1:5" s="23" customFormat="1" ht="15" customHeight="1" x14ac:dyDescent="0.25">
      <c r="A17" s="191"/>
      <c r="B17" s="7" t="s">
        <v>105</v>
      </c>
      <c r="C17" s="98" t="s">
        <v>8</v>
      </c>
      <c r="D17" s="86">
        <f>SUM(D18+D21)</f>
        <v>30</v>
      </c>
      <c r="E17" s="88"/>
    </row>
    <row r="18" spans="1:5" s="23" customFormat="1" ht="15" customHeight="1" x14ac:dyDescent="0.25">
      <c r="A18" s="191"/>
      <c r="B18" s="62" t="s">
        <v>14</v>
      </c>
      <c r="C18" s="198"/>
      <c r="D18" s="44">
        <f>SUM(D19:D20)</f>
        <v>24.2</v>
      </c>
      <c r="E18" s="89"/>
    </row>
    <row r="19" spans="1:5" s="23" customFormat="1" ht="15" customHeight="1" x14ac:dyDescent="0.25">
      <c r="A19" s="191"/>
      <c r="B19" s="28" t="s">
        <v>134</v>
      </c>
      <c r="C19" s="199"/>
      <c r="D19" s="138">
        <v>22</v>
      </c>
      <c r="E19" s="87"/>
    </row>
    <row r="20" spans="1:5" s="23" customFormat="1" ht="15" customHeight="1" x14ac:dyDescent="0.25">
      <c r="A20" s="191"/>
      <c r="B20" s="28" t="s">
        <v>125</v>
      </c>
      <c r="C20" s="148"/>
      <c r="D20" s="100">
        <v>2.2000000000000002</v>
      </c>
      <c r="E20" s="149"/>
    </row>
    <row r="21" spans="1:5" s="23" customFormat="1" ht="15" customHeight="1" x14ac:dyDescent="0.25">
      <c r="A21" s="191"/>
      <c r="B21" s="29" t="s">
        <v>12</v>
      </c>
      <c r="C21" s="74"/>
      <c r="D21" s="30">
        <v>5.8</v>
      </c>
      <c r="E21" s="41"/>
    </row>
    <row r="22" spans="1:5" s="23" customFormat="1" ht="15" customHeight="1" x14ac:dyDescent="0.25">
      <c r="A22" s="191"/>
      <c r="B22" s="68" t="s">
        <v>107</v>
      </c>
      <c r="C22" s="11" t="s">
        <v>15</v>
      </c>
      <c r="D22" s="13">
        <f t="shared" ref="D22" si="1">SUM(D23)</f>
        <v>61.1</v>
      </c>
      <c r="E22" s="41"/>
    </row>
    <row r="23" spans="1:5" s="23" customFormat="1" ht="15" customHeight="1" x14ac:dyDescent="0.25">
      <c r="A23" s="191"/>
      <c r="B23" s="27" t="s">
        <v>14</v>
      </c>
      <c r="C23" s="159"/>
      <c r="D23" s="44">
        <f>SUM(D24:D25)</f>
        <v>61.1</v>
      </c>
      <c r="E23" s="44"/>
    </row>
    <row r="24" spans="1:5" s="23" customFormat="1" ht="15" customHeight="1" x14ac:dyDescent="0.25">
      <c r="A24" s="191"/>
      <c r="B24" s="28" t="s">
        <v>134</v>
      </c>
      <c r="C24" s="176"/>
      <c r="D24" s="24">
        <v>1.1000000000000001</v>
      </c>
      <c r="E24" s="40"/>
    </row>
    <row r="25" spans="1:5" s="23" customFormat="1" ht="15" customHeight="1" x14ac:dyDescent="0.25">
      <c r="A25" s="191"/>
      <c r="B25" s="28" t="s">
        <v>125</v>
      </c>
      <c r="C25" s="160"/>
      <c r="D25" s="24">
        <v>60</v>
      </c>
      <c r="E25" s="40"/>
    </row>
    <row r="26" spans="1:5" s="23" customFormat="1" ht="27" x14ac:dyDescent="0.25">
      <c r="A26" s="191"/>
      <c r="B26" s="14" t="s">
        <v>116</v>
      </c>
      <c r="C26" s="8" t="s">
        <v>16</v>
      </c>
      <c r="D26" s="13">
        <f>SUM(D28+D27)</f>
        <v>699.7</v>
      </c>
      <c r="E26" s="52">
        <f t="shared" ref="E26" si="2">SUM(E28)</f>
        <v>0</v>
      </c>
    </row>
    <row r="27" spans="1:5" s="23" customFormat="1" x14ac:dyDescent="0.25">
      <c r="A27" s="191"/>
      <c r="B27" s="27" t="s">
        <v>129</v>
      </c>
      <c r="C27" s="192"/>
      <c r="D27" s="63">
        <v>167.6</v>
      </c>
      <c r="E27" s="52"/>
    </row>
    <row r="28" spans="1:5" s="23" customFormat="1" ht="14.25" customHeight="1" x14ac:dyDescent="0.25">
      <c r="A28" s="191"/>
      <c r="B28" s="62" t="s">
        <v>14</v>
      </c>
      <c r="C28" s="193"/>
      <c r="D28" s="63">
        <f>SUM(D29:D30)</f>
        <v>532.1</v>
      </c>
      <c r="E28" s="44"/>
    </row>
    <row r="29" spans="1:5" s="23" customFormat="1" ht="15" customHeight="1" x14ac:dyDescent="0.25">
      <c r="A29" s="191"/>
      <c r="B29" s="28" t="s">
        <v>134</v>
      </c>
      <c r="C29" s="193"/>
      <c r="D29" s="24">
        <v>52.1</v>
      </c>
      <c r="E29" s="44"/>
    </row>
    <row r="30" spans="1:5" s="26" customFormat="1" ht="15" customHeight="1" x14ac:dyDescent="0.25">
      <c r="A30" s="191"/>
      <c r="B30" s="31" t="s">
        <v>125</v>
      </c>
      <c r="C30" s="194"/>
      <c r="D30" s="24">
        <v>480</v>
      </c>
      <c r="E30" s="40"/>
    </row>
    <row r="31" spans="1:5" s="23" customFormat="1" ht="15" customHeight="1" x14ac:dyDescent="0.25">
      <c r="A31" s="191"/>
      <c r="B31" s="14" t="s">
        <v>109</v>
      </c>
      <c r="C31" s="11" t="s">
        <v>17</v>
      </c>
      <c r="D31" s="13">
        <f t="shared" ref="D31:E31" si="3">SUM(D32)</f>
        <v>446.3</v>
      </c>
      <c r="E31" s="52">
        <f t="shared" si="3"/>
        <v>0</v>
      </c>
    </row>
    <row r="32" spans="1:5" s="23" customFormat="1" ht="15" customHeight="1" x14ac:dyDescent="0.25">
      <c r="A32" s="191"/>
      <c r="B32" s="27" t="s">
        <v>14</v>
      </c>
      <c r="C32" s="159"/>
      <c r="D32" s="63">
        <f>SUM(D33:D34)</f>
        <v>446.3</v>
      </c>
      <c r="E32" s="44"/>
    </row>
    <row r="33" spans="1:5" s="23" customFormat="1" ht="15" customHeight="1" x14ac:dyDescent="0.25">
      <c r="A33" s="191"/>
      <c r="B33" s="28" t="s">
        <v>134</v>
      </c>
      <c r="C33" s="176"/>
      <c r="D33" s="24">
        <v>45.8</v>
      </c>
      <c r="E33" s="44"/>
    </row>
    <row r="34" spans="1:5" s="26" customFormat="1" ht="15" customHeight="1" x14ac:dyDescent="0.25">
      <c r="A34" s="191"/>
      <c r="B34" s="28" t="s">
        <v>133</v>
      </c>
      <c r="C34" s="176"/>
      <c r="D34" s="24">
        <v>400.5</v>
      </c>
      <c r="E34" s="40"/>
    </row>
    <row r="35" spans="1:5" s="23" customFormat="1" ht="15" customHeight="1" x14ac:dyDescent="0.25">
      <c r="A35" s="191"/>
      <c r="B35" s="12" t="s">
        <v>110</v>
      </c>
      <c r="C35" s="11" t="s">
        <v>18</v>
      </c>
      <c r="D35" s="42">
        <f>SUM(D38+D36)</f>
        <v>23.4</v>
      </c>
      <c r="E35" s="52">
        <f>SUM(E38)</f>
        <v>0</v>
      </c>
    </row>
    <row r="36" spans="1:5" s="23" customFormat="1" ht="15" customHeight="1" x14ac:dyDescent="0.25">
      <c r="A36" s="191"/>
      <c r="B36" s="27" t="s">
        <v>14</v>
      </c>
      <c r="C36" s="192"/>
      <c r="D36" s="151">
        <f>SUM(D37)</f>
        <v>6</v>
      </c>
      <c r="E36" s="52"/>
    </row>
    <row r="37" spans="1:5" s="23" customFormat="1" ht="15" customHeight="1" x14ac:dyDescent="0.25">
      <c r="A37" s="191"/>
      <c r="B37" s="28" t="s">
        <v>125</v>
      </c>
      <c r="C37" s="193"/>
      <c r="D37" s="150">
        <v>6</v>
      </c>
      <c r="E37" s="52"/>
    </row>
    <row r="38" spans="1:5" s="23" customFormat="1" ht="15" customHeight="1" x14ac:dyDescent="0.25">
      <c r="A38" s="191"/>
      <c r="B38" s="32" t="s">
        <v>19</v>
      </c>
      <c r="C38" s="194"/>
      <c r="D38" s="15">
        <v>17.399999999999999</v>
      </c>
      <c r="E38" s="43"/>
    </row>
    <row r="39" spans="1:5" s="23" customFormat="1" ht="15" customHeight="1" x14ac:dyDescent="0.25">
      <c r="A39" s="191"/>
      <c r="B39" s="14" t="s">
        <v>117</v>
      </c>
      <c r="C39" s="11" t="s">
        <v>20</v>
      </c>
      <c r="D39" s="13">
        <f>SUM(D40+D43)</f>
        <v>406.8</v>
      </c>
      <c r="E39" s="52">
        <f>SUM(E40+E43)</f>
        <v>0</v>
      </c>
    </row>
    <row r="40" spans="1:5" s="23" customFormat="1" ht="15" customHeight="1" x14ac:dyDescent="0.25">
      <c r="A40" s="191"/>
      <c r="B40" s="27" t="s">
        <v>14</v>
      </c>
      <c r="C40" s="187"/>
      <c r="D40" s="43">
        <f>SUM(D41:D42)</f>
        <v>116.3</v>
      </c>
      <c r="E40" s="43"/>
    </row>
    <row r="41" spans="1:5" s="23" customFormat="1" ht="15" customHeight="1" x14ac:dyDescent="0.25">
      <c r="A41" s="191"/>
      <c r="B41" s="28" t="s">
        <v>134</v>
      </c>
      <c r="C41" s="188"/>
      <c r="D41" s="24">
        <v>0.3</v>
      </c>
      <c r="E41" s="43"/>
    </row>
    <row r="42" spans="1:5" s="23" customFormat="1" ht="15" customHeight="1" x14ac:dyDescent="0.25">
      <c r="A42" s="191"/>
      <c r="B42" s="28" t="s">
        <v>126</v>
      </c>
      <c r="C42" s="188"/>
      <c r="D42" s="24">
        <v>116</v>
      </c>
      <c r="E42" s="40"/>
    </row>
    <row r="43" spans="1:5" s="23" customFormat="1" ht="15" customHeight="1" x14ac:dyDescent="0.25">
      <c r="A43" s="191"/>
      <c r="B43" s="32" t="s">
        <v>19</v>
      </c>
      <c r="C43" s="189"/>
      <c r="D43" s="15">
        <v>290.5</v>
      </c>
      <c r="E43" s="45"/>
    </row>
    <row r="44" spans="1:5" s="23" customFormat="1" ht="18" customHeight="1" x14ac:dyDescent="0.25">
      <c r="A44" s="156" t="s">
        <v>21</v>
      </c>
      <c r="B44" s="46" t="s">
        <v>22</v>
      </c>
      <c r="C44" s="47"/>
      <c r="D44" s="48">
        <f>SUM(D48+D45+D52)</f>
        <v>26.6</v>
      </c>
      <c r="E44" s="49">
        <f>SUM(E48)</f>
        <v>0</v>
      </c>
    </row>
    <row r="45" spans="1:5" s="23" customFormat="1" ht="15" customHeight="1" x14ac:dyDescent="0.25">
      <c r="A45" s="157"/>
      <c r="B45" s="7" t="s">
        <v>105</v>
      </c>
      <c r="C45" s="8" t="s">
        <v>8</v>
      </c>
      <c r="D45" s="81">
        <f t="shared" ref="D45" si="4">SUM(D46)</f>
        <v>1.6</v>
      </c>
      <c r="E45" s="119"/>
    </row>
    <row r="46" spans="1:5" s="23" customFormat="1" ht="15" customHeight="1" x14ac:dyDescent="0.25">
      <c r="A46" s="157"/>
      <c r="B46" s="62" t="s">
        <v>14</v>
      </c>
      <c r="C46" s="164"/>
      <c r="D46" s="82">
        <f>SUM(D47:D47)</f>
        <v>1.6</v>
      </c>
      <c r="E46" s="83"/>
    </row>
    <row r="47" spans="1:5" s="23" customFormat="1" ht="15" customHeight="1" x14ac:dyDescent="0.25">
      <c r="A47" s="157"/>
      <c r="B47" s="28" t="s">
        <v>134</v>
      </c>
      <c r="C47" s="175"/>
      <c r="D47" s="83">
        <v>1.6</v>
      </c>
      <c r="E47" s="84"/>
    </row>
    <row r="48" spans="1:5" s="26" customFormat="1" ht="27" x14ac:dyDescent="0.25">
      <c r="A48" s="157"/>
      <c r="B48" s="65" t="s">
        <v>118</v>
      </c>
      <c r="C48" s="56" t="s">
        <v>16</v>
      </c>
      <c r="D48" s="13">
        <f>SUM(D51+D49)</f>
        <v>24.9</v>
      </c>
      <c r="E48" s="52">
        <f>SUM(E51)</f>
        <v>0</v>
      </c>
    </row>
    <row r="49" spans="1:5" s="26" customFormat="1" ht="15" customHeight="1" x14ac:dyDescent="0.25">
      <c r="A49" s="157"/>
      <c r="B49" s="27" t="s">
        <v>14</v>
      </c>
      <c r="C49" s="159"/>
      <c r="D49" s="44">
        <f>SUM(D50:D50)</f>
        <v>24.5</v>
      </c>
      <c r="E49" s="44"/>
    </row>
    <row r="50" spans="1:5" s="26" customFormat="1" ht="12.75" x14ac:dyDescent="0.25">
      <c r="A50" s="157"/>
      <c r="B50" s="28" t="s">
        <v>125</v>
      </c>
      <c r="C50" s="176"/>
      <c r="D50" s="24">
        <v>24.5</v>
      </c>
      <c r="E50" s="40"/>
    </row>
    <row r="51" spans="1:5" s="23" customFormat="1" ht="15" customHeight="1" x14ac:dyDescent="0.25">
      <c r="A51" s="157"/>
      <c r="B51" s="29" t="s">
        <v>12</v>
      </c>
      <c r="C51" s="74"/>
      <c r="D51" s="15">
        <v>0.4</v>
      </c>
      <c r="E51" s="43"/>
    </row>
    <row r="52" spans="1:5" s="23" customFormat="1" ht="15" customHeight="1" x14ac:dyDescent="0.25">
      <c r="A52" s="104"/>
      <c r="B52" s="12" t="s">
        <v>109</v>
      </c>
      <c r="C52" s="11" t="s">
        <v>17</v>
      </c>
      <c r="D52" s="13">
        <f t="shared" ref="D52:E52" si="5">SUM(D53)</f>
        <v>0.1</v>
      </c>
      <c r="E52" s="52">
        <f t="shared" si="5"/>
        <v>0</v>
      </c>
    </row>
    <row r="53" spans="1:5" s="23" customFormat="1" ht="15" customHeight="1" x14ac:dyDescent="0.25">
      <c r="A53" s="104"/>
      <c r="B53" s="62" t="s">
        <v>14</v>
      </c>
      <c r="C53" s="164"/>
      <c r="D53" s="82">
        <f>SUM(D54:D54)</f>
        <v>0.1</v>
      </c>
      <c r="E53" s="83"/>
    </row>
    <row r="54" spans="1:5" s="23" customFormat="1" ht="15" customHeight="1" x14ac:dyDescent="0.25">
      <c r="A54" s="104"/>
      <c r="B54" s="28" t="s">
        <v>134</v>
      </c>
      <c r="C54" s="175"/>
      <c r="D54" s="83">
        <v>0.1</v>
      </c>
      <c r="E54" s="84"/>
    </row>
    <row r="55" spans="1:5" s="23" customFormat="1" ht="18" customHeight="1" x14ac:dyDescent="0.25">
      <c r="A55" s="156" t="s">
        <v>115</v>
      </c>
      <c r="B55" s="93" t="s">
        <v>23</v>
      </c>
      <c r="C55" s="97"/>
      <c r="D55" s="48">
        <f>SUM(D62+D56+D67+D59)</f>
        <v>41.7</v>
      </c>
      <c r="E55" s="49">
        <f>SUM(E62)</f>
        <v>0</v>
      </c>
    </row>
    <row r="56" spans="1:5" s="23" customFormat="1" ht="15" customHeight="1" x14ac:dyDescent="0.25">
      <c r="A56" s="157"/>
      <c r="B56" s="7" t="s">
        <v>105</v>
      </c>
      <c r="C56" s="8" t="s">
        <v>8</v>
      </c>
      <c r="D56" s="81">
        <f t="shared" ref="D56" si="6">SUM(D57)</f>
        <v>2.6</v>
      </c>
      <c r="E56" s="119"/>
    </row>
    <row r="57" spans="1:5" s="23" customFormat="1" ht="15" customHeight="1" x14ac:dyDescent="0.25">
      <c r="A57" s="157"/>
      <c r="B57" s="62" t="s">
        <v>14</v>
      </c>
      <c r="C57" s="164"/>
      <c r="D57" s="82">
        <f>SUM(D58:D58)</f>
        <v>2.6</v>
      </c>
      <c r="E57" s="83"/>
    </row>
    <row r="58" spans="1:5" s="23" customFormat="1" ht="15" customHeight="1" x14ac:dyDescent="0.25">
      <c r="A58" s="157"/>
      <c r="B58" s="28" t="s">
        <v>134</v>
      </c>
      <c r="C58" s="175"/>
      <c r="D58" s="83">
        <v>2.6</v>
      </c>
      <c r="E58" s="84"/>
    </row>
    <row r="59" spans="1:5" s="23" customFormat="1" ht="15" customHeight="1" x14ac:dyDescent="0.25">
      <c r="A59" s="157"/>
      <c r="B59" s="68" t="s">
        <v>107</v>
      </c>
      <c r="C59" s="11" t="s">
        <v>15</v>
      </c>
      <c r="D59" s="13">
        <f t="shared" ref="D59" si="7">SUM(D60)</f>
        <v>5.2</v>
      </c>
      <c r="E59" s="41"/>
    </row>
    <row r="60" spans="1:5" s="23" customFormat="1" ht="15" customHeight="1" x14ac:dyDescent="0.25">
      <c r="A60" s="157"/>
      <c r="B60" s="27" t="s">
        <v>14</v>
      </c>
      <c r="C60" s="159"/>
      <c r="D60" s="44">
        <f>SUM(D61:D61)</f>
        <v>5.2</v>
      </c>
      <c r="E60" s="44"/>
    </row>
    <row r="61" spans="1:5" s="23" customFormat="1" ht="15" customHeight="1" x14ac:dyDescent="0.25">
      <c r="A61" s="157"/>
      <c r="B61" s="28" t="s">
        <v>125</v>
      </c>
      <c r="C61" s="160"/>
      <c r="D61" s="24">
        <v>5.2</v>
      </c>
      <c r="E61" s="40"/>
    </row>
    <row r="62" spans="1:5" s="23" customFormat="1" ht="27" x14ac:dyDescent="0.25">
      <c r="A62" s="157"/>
      <c r="B62" s="12" t="s">
        <v>118</v>
      </c>
      <c r="C62" s="64" t="s">
        <v>16</v>
      </c>
      <c r="D62" s="13">
        <f>SUM(D66+D63)</f>
        <v>33.6</v>
      </c>
      <c r="E62" s="52">
        <f>SUM(E66)</f>
        <v>0</v>
      </c>
    </row>
    <row r="63" spans="1:5" s="23" customFormat="1" x14ac:dyDescent="0.25">
      <c r="A63" s="157"/>
      <c r="B63" s="62" t="s">
        <v>14</v>
      </c>
      <c r="C63" s="98"/>
      <c r="D63" s="82">
        <f>SUM(D64:D65)</f>
        <v>31.6</v>
      </c>
      <c r="E63" s="44"/>
    </row>
    <row r="64" spans="1:5" s="23" customFormat="1" x14ac:dyDescent="0.25">
      <c r="A64" s="157"/>
      <c r="B64" s="28" t="s">
        <v>134</v>
      </c>
      <c r="C64" s="98"/>
      <c r="D64" s="24">
        <v>0.6</v>
      </c>
      <c r="E64" s="44"/>
    </row>
    <row r="65" spans="1:5" s="23" customFormat="1" x14ac:dyDescent="0.25">
      <c r="A65" s="157"/>
      <c r="B65" s="28" t="s">
        <v>125</v>
      </c>
      <c r="C65" s="98"/>
      <c r="D65" s="24">
        <v>31</v>
      </c>
      <c r="E65" s="44"/>
    </row>
    <row r="66" spans="1:5" s="23" customFormat="1" ht="15" customHeight="1" x14ac:dyDescent="0.25">
      <c r="A66" s="157"/>
      <c r="B66" s="29" t="s">
        <v>12</v>
      </c>
      <c r="C66" s="77"/>
      <c r="D66" s="6">
        <v>2</v>
      </c>
      <c r="E66" s="43"/>
    </row>
    <row r="67" spans="1:5" s="23" customFormat="1" ht="15" customHeight="1" x14ac:dyDescent="0.25">
      <c r="A67" s="104"/>
      <c r="B67" s="12" t="s">
        <v>109</v>
      </c>
      <c r="C67" s="11" t="s">
        <v>17</v>
      </c>
      <c r="D67" s="13">
        <f t="shared" ref="D67:E67" si="8">SUM(D68)</f>
        <v>0.3</v>
      </c>
      <c r="E67" s="52">
        <f t="shared" si="8"/>
        <v>0</v>
      </c>
    </row>
    <row r="68" spans="1:5" s="23" customFormat="1" ht="15" customHeight="1" x14ac:dyDescent="0.25">
      <c r="A68" s="104"/>
      <c r="B68" s="62" t="s">
        <v>14</v>
      </c>
      <c r="C68" s="164"/>
      <c r="D68" s="82">
        <f>SUM(D69:D69)</f>
        <v>0.3</v>
      </c>
      <c r="E68" s="83"/>
    </row>
    <row r="69" spans="1:5" s="23" customFormat="1" ht="15" customHeight="1" x14ac:dyDescent="0.25">
      <c r="A69" s="104"/>
      <c r="B69" s="28" t="s">
        <v>134</v>
      </c>
      <c r="C69" s="175"/>
      <c r="D69" s="83">
        <v>0.3</v>
      </c>
      <c r="E69" s="84"/>
    </row>
    <row r="70" spans="1:5" s="23" customFormat="1" ht="18" customHeight="1" x14ac:dyDescent="0.25">
      <c r="A70" s="170" t="s">
        <v>24</v>
      </c>
      <c r="B70" s="18" t="s">
        <v>25</v>
      </c>
      <c r="C70" s="19"/>
      <c r="D70" s="48">
        <f>SUM(D77+D71+D82+D74)</f>
        <v>13.5</v>
      </c>
      <c r="E70" s="49">
        <f>SUM(E77)</f>
        <v>0</v>
      </c>
    </row>
    <row r="71" spans="1:5" s="23" customFormat="1" ht="15" customHeight="1" x14ac:dyDescent="0.25">
      <c r="A71" s="157"/>
      <c r="B71" s="7" t="s">
        <v>105</v>
      </c>
      <c r="C71" s="8" t="s">
        <v>8</v>
      </c>
      <c r="D71" s="81">
        <f t="shared" ref="D71" si="9">SUM(D72)</f>
        <v>1.7</v>
      </c>
      <c r="E71" s="119"/>
    </row>
    <row r="72" spans="1:5" s="23" customFormat="1" ht="15" customHeight="1" x14ac:dyDescent="0.25">
      <c r="A72" s="157"/>
      <c r="B72" s="62" t="s">
        <v>14</v>
      </c>
      <c r="C72" s="164"/>
      <c r="D72" s="82">
        <f>SUM(D73:D73)</f>
        <v>1.7</v>
      </c>
      <c r="E72" s="83"/>
    </row>
    <row r="73" spans="1:5" s="23" customFormat="1" ht="15" customHeight="1" x14ac:dyDescent="0.25">
      <c r="A73" s="157"/>
      <c r="B73" s="28" t="s">
        <v>134</v>
      </c>
      <c r="C73" s="175"/>
      <c r="D73" s="83">
        <v>1.7</v>
      </c>
      <c r="E73" s="84"/>
    </row>
    <row r="74" spans="1:5" s="23" customFormat="1" ht="15" customHeight="1" x14ac:dyDescent="0.25">
      <c r="A74" s="157"/>
      <c r="B74" s="68" t="s">
        <v>107</v>
      </c>
      <c r="C74" s="11" t="s">
        <v>15</v>
      </c>
      <c r="D74" s="13">
        <f t="shared" ref="D74" si="10">SUM(D75)</f>
        <v>5.7</v>
      </c>
      <c r="E74" s="41"/>
    </row>
    <row r="75" spans="1:5" s="23" customFormat="1" ht="15" customHeight="1" x14ac:dyDescent="0.25">
      <c r="A75" s="157"/>
      <c r="B75" s="27" t="s">
        <v>14</v>
      </c>
      <c r="C75" s="159"/>
      <c r="D75" s="44">
        <f>SUM(D76:D76)</f>
        <v>5.7</v>
      </c>
      <c r="E75" s="44"/>
    </row>
    <row r="76" spans="1:5" s="23" customFormat="1" ht="15" customHeight="1" x14ac:dyDescent="0.25">
      <c r="A76" s="157"/>
      <c r="B76" s="28" t="s">
        <v>125</v>
      </c>
      <c r="C76" s="160"/>
      <c r="D76" s="24">
        <v>5.7</v>
      </c>
      <c r="E76" s="40"/>
    </row>
    <row r="77" spans="1:5" s="34" customFormat="1" ht="27" x14ac:dyDescent="0.25">
      <c r="A77" s="157"/>
      <c r="B77" s="12" t="s">
        <v>118</v>
      </c>
      <c r="C77" s="51" t="s">
        <v>16</v>
      </c>
      <c r="D77" s="13">
        <f>SUM(D81+D78)</f>
        <v>5.8999999999999995</v>
      </c>
      <c r="E77" s="52">
        <f>SUM(E81)</f>
        <v>0</v>
      </c>
    </row>
    <row r="78" spans="1:5" s="34" customFormat="1" ht="15" customHeight="1" x14ac:dyDescent="0.25">
      <c r="A78" s="157"/>
      <c r="B78" s="62" t="s">
        <v>14</v>
      </c>
      <c r="C78" s="98"/>
      <c r="D78" s="82">
        <f>SUM(D79:D80)</f>
        <v>4.8999999999999995</v>
      </c>
      <c r="E78" s="44"/>
    </row>
    <row r="79" spans="1:5" s="34" customFormat="1" ht="15" customHeight="1" x14ac:dyDescent="0.25">
      <c r="A79" s="157"/>
      <c r="B79" s="28" t="s">
        <v>134</v>
      </c>
      <c r="C79" s="98"/>
      <c r="D79" s="138">
        <v>0.1</v>
      </c>
      <c r="E79" s="44"/>
    </row>
    <row r="80" spans="1:5" s="34" customFormat="1" ht="15" customHeight="1" x14ac:dyDescent="0.25">
      <c r="A80" s="157"/>
      <c r="B80" s="28" t="s">
        <v>125</v>
      </c>
      <c r="C80" s="137"/>
      <c r="D80" s="100">
        <v>4.8</v>
      </c>
      <c r="E80" s="63"/>
    </row>
    <row r="81" spans="1:5" s="23" customFormat="1" ht="15" customHeight="1" x14ac:dyDescent="0.25">
      <c r="A81" s="157"/>
      <c r="B81" s="29" t="s">
        <v>12</v>
      </c>
      <c r="C81" s="70"/>
      <c r="D81" s="136">
        <v>1</v>
      </c>
      <c r="E81" s="43"/>
    </row>
    <row r="82" spans="1:5" s="23" customFormat="1" ht="15" customHeight="1" x14ac:dyDescent="0.25">
      <c r="A82" s="104"/>
      <c r="B82" s="12" t="s">
        <v>109</v>
      </c>
      <c r="C82" s="11" t="s">
        <v>17</v>
      </c>
      <c r="D82" s="13">
        <f t="shared" ref="D82:E82" si="11">SUM(D83)</f>
        <v>0.2</v>
      </c>
      <c r="E82" s="52">
        <f t="shared" si="11"/>
        <v>0</v>
      </c>
    </row>
    <row r="83" spans="1:5" s="23" customFormat="1" ht="15" customHeight="1" x14ac:dyDescent="0.25">
      <c r="A83" s="104"/>
      <c r="B83" s="62" t="s">
        <v>14</v>
      </c>
      <c r="C83" s="164"/>
      <c r="D83" s="82">
        <f>SUM(D84:D84)</f>
        <v>0.2</v>
      </c>
      <c r="E83" s="83"/>
    </row>
    <row r="84" spans="1:5" s="23" customFormat="1" ht="15" customHeight="1" x14ac:dyDescent="0.25">
      <c r="A84" s="104"/>
      <c r="B84" s="28" t="s">
        <v>134</v>
      </c>
      <c r="C84" s="175"/>
      <c r="D84" s="83">
        <v>0.2</v>
      </c>
      <c r="E84" s="84"/>
    </row>
    <row r="85" spans="1:5" s="23" customFormat="1" ht="18" customHeight="1" x14ac:dyDescent="0.25">
      <c r="A85" s="170" t="s">
        <v>26</v>
      </c>
      <c r="B85" s="18" t="s">
        <v>27</v>
      </c>
      <c r="C85" s="21"/>
      <c r="D85" s="48">
        <f>SUM(D89+D86+D94)</f>
        <v>22.8</v>
      </c>
      <c r="E85" s="49">
        <f>SUM(E89)</f>
        <v>0</v>
      </c>
    </row>
    <row r="86" spans="1:5" s="23" customFormat="1" ht="15" customHeight="1" x14ac:dyDescent="0.25">
      <c r="A86" s="157"/>
      <c r="B86" s="7" t="s">
        <v>105</v>
      </c>
      <c r="C86" s="8" t="s">
        <v>8</v>
      </c>
      <c r="D86" s="81">
        <f t="shared" ref="D86" si="12">SUM(D87)</f>
        <v>3.6</v>
      </c>
      <c r="E86" s="119"/>
    </row>
    <row r="87" spans="1:5" s="23" customFormat="1" ht="15" customHeight="1" x14ac:dyDescent="0.25">
      <c r="A87" s="157"/>
      <c r="B87" s="62" t="s">
        <v>14</v>
      </c>
      <c r="C87" s="164"/>
      <c r="D87" s="82">
        <f>SUM(D88:D88)</f>
        <v>3.6</v>
      </c>
      <c r="E87" s="83"/>
    </row>
    <row r="88" spans="1:5" s="23" customFormat="1" ht="15" customHeight="1" x14ac:dyDescent="0.25">
      <c r="A88" s="157"/>
      <c r="B88" s="28" t="s">
        <v>134</v>
      </c>
      <c r="C88" s="175"/>
      <c r="D88" s="83">
        <v>3.6</v>
      </c>
      <c r="E88" s="84"/>
    </row>
    <row r="89" spans="1:5" s="26" customFormat="1" ht="27" x14ac:dyDescent="0.25">
      <c r="A89" s="157"/>
      <c r="B89" s="12" t="s">
        <v>118</v>
      </c>
      <c r="C89" s="50" t="s">
        <v>16</v>
      </c>
      <c r="D89" s="13">
        <f>SUM(D93+D90)</f>
        <v>19</v>
      </c>
      <c r="E89" s="52">
        <f>SUM(E93)</f>
        <v>0</v>
      </c>
    </row>
    <row r="90" spans="1:5" s="26" customFormat="1" ht="15" customHeight="1" x14ac:dyDescent="0.25">
      <c r="A90" s="157"/>
      <c r="B90" s="62" t="s">
        <v>14</v>
      </c>
      <c r="C90" s="98"/>
      <c r="D90" s="82">
        <f>SUM(D91:D92)</f>
        <v>18.2</v>
      </c>
      <c r="E90" s="44"/>
    </row>
    <row r="91" spans="1:5" s="26" customFormat="1" ht="15" customHeight="1" x14ac:dyDescent="0.25">
      <c r="A91" s="157"/>
      <c r="B91" s="28" t="s">
        <v>134</v>
      </c>
      <c r="C91" s="98"/>
      <c r="D91" s="138">
        <v>0.2</v>
      </c>
      <c r="E91" s="44"/>
    </row>
    <row r="92" spans="1:5" s="26" customFormat="1" ht="15" customHeight="1" x14ac:dyDescent="0.25">
      <c r="A92" s="157"/>
      <c r="B92" s="28" t="s">
        <v>125</v>
      </c>
      <c r="C92" s="137"/>
      <c r="D92" s="100">
        <v>18</v>
      </c>
      <c r="E92" s="63"/>
    </row>
    <row r="93" spans="1:5" s="23" customFormat="1" ht="15" customHeight="1" x14ac:dyDescent="0.25">
      <c r="A93" s="157"/>
      <c r="B93" s="29" t="s">
        <v>12</v>
      </c>
      <c r="C93" s="60"/>
      <c r="D93" s="136">
        <v>0.8</v>
      </c>
      <c r="E93" s="43"/>
    </row>
    <row r="94" spans="1:5" s="23" customFormat="1" ht="15" customHeight="1" x14ac:dyDescent="0.25">
      <c r="A94" s="104"/>
      <c r="B94" s="12" t="s">
        <v>109</v>
      </c>
      <c r="C94" s="11" t="s">
        <v>17</v>
      </c>
      <c r="D94" s="13">
        <f t="shared" ref="D94:E94" si="13">SUM(D95)</f>
        <v>0.2</v>
      </c>
      <c r="E94" s="52">
        <f t="shared" si="13"/>
        <v>0</v>
      </c>
    </row>
    <row r="95" spans="1:5" s="23" customFormat="1" ht="15" customHeight="1" x14ac:dyDescent="0.25">
      <c r="A95" s="104"/>
      <c r="B95" s="62" t="s">
        <v>14</v>
      </c>
      <c r="C95" s="164"/>
      <c r="D95" s="82">
        <f>SUM(D96:D96)</f>
        <v>0.2</v>
      </c>
      <c r="E95" s="83"/>
    </row>
    <row r="96" spans="1:5" s="23" customFormat="1" ht="15" customHeight="1" x14ac:dyDescent="0.25">
      <c r="A96" s="104"/>
      <c r="B96" s="28" t="s">
        <v>134</v>
      </c>
      <c r="C96" s="175"/>
      <c r="D96" s="83">
        <v>0.2</v>
      </c>
      <c r="E96" s="84"/>
    </row>
    <row r="97" spans="1:5" s="23" customFormat="1" ht="18" customHeight="1" x14ac:dyDescent="0.25">
      <c r="A97" s="170" t="s">
        <v>28</v>
      </c>
      <c r="B97" s="18" t="s">
        <v>29</v>
      </c>
      <c r="C97" s="21"/>
      <c r="D97" s="48">
        <f>SUM(D104+D98+D110+D101)</f>
        <v>87.2</v>
      </c>
      <c r="E97" s="49">
        <f>SUM(E104)</f>
        <v>0</v>
      </c>
    </row>
    <row r="98" spans="1:5" s="23" customFormat="1" ht="15" customHeight="1" x14ac:dyDescent="0.25">
      <c r="A98" s="157"/>
      <c r="B98" s="7" t="s">
        <v>105</v>
      </c>
      <c r="C98" s="8" t="s">
        <v>8</v>
      </c>
      <c r="D98" s="81">
        <f t="shared" ref="D98" si="14">SUM(D99)</f>
        <v>1.9</v>
      </c>
      <c r="E98" s="119"/>
    </row>
    <row r="99" spans="1:5" s="23" customFormat="1" ht="15" customHeight="1" x14ac:dyDescent="0.25">
      <c r="A99" s="157"/>
      <c r="B99" s="62" t="s">
        <v>14</v>
      </c>
      <c r="C99" s="164"/>
      <c r="D99" s="82">
        <f>SUM(D100:D100)</f>
        <v>1.9</v>
      </c>
      <c r="E99" s="83"/>
    </row>
    <row r="100" spans="1:5" s="23" customFormat="1" ht="15" customHeight="1" x14ac:dyDescent="0.25">
      <c r="A100" s="157"/>
      <c r="B100" s="28" t="s">
        <v>134</v>
      </c>
      <c r="C100" s="175"/>
      <c r="D100" s="83">
        <v>1.9</v>
      </c>
      <c r="E100" s="84"/>
    </row>
    <row r="101" spans="1:5" s="23" customFormat="1" ht="15" customHeight="1" x14ac:dyDescent="0.25">
      <c r="A101" s="157"/>
      <c r="B101" s="68" t="s">
        <v>107</v>
      </c>
      <c r="C101" s="11" t="s">
        <v>15</v>
      </c>
      <c r="D101" s="13">
        <f t="shared" ref="D101" si="15">SUM(D102)</f>
        <v>4</v>
      </c>
      <c r="E101" s="41"/>
    </row>
    <row r="102" spans="1:5" s="23" customFormat="1" ht="15" customHeight="1" x14ac:dyDescent="0.25">
      <c r="A102" s="157"/>
      <c r="B102" s="27" t="s">
        <v>14</v>
      </c>
      <c r="C102" s="159"/>
      <c r="D102" s="44">
        <f>SUM(D103:D103)</f>
        <v>4</v>
      </c>
      <c r="E102" s="44"/>
    </row>
    <row r="103" spans="1:5" s="23" customFormat="1" ht="15" customHeight="1" x14ac:dyDescent="0.25">
      <c r="A103" s="157"/>
      <c r="B103" s="28" t="s">
        <v>125</v>
      </c>
      <c r="C103" s="160"/>
      <c r="D103" s="24">
        <v>4</v>
      </c>
      <c r="E103" s="40"/>
    </row>
    <row r="104" spans="1:5" s="23" customFormat="1" ht="27" x14ac:dyDescent="0.25">
      <c r="A104" s="157"/>
      <c r="B104" s="12" t="s">
        <v>118</v>
      </c>
      <c r="C104" s="11" t="s">
        <v>16</v>
      </c>
      <c r="D104" s="13">
        <f>SUM(D107+D105)</f>
        <v>81.2</v>
      </c>
      <c r="E104" s="52">
        <f>SUM(E107)</f>
        <v>0</v>
      </c>
    </row>
    <row r="105" spans="1:5" s="23" customFormat="1" x14ac:dyDescent="0.25">
      <c r="A105" s="157"/>
      <c r="B105" s="62" t="s">
        <v>14</v>
      </c>
      <c r="C105" s="161"/>
      <c r="D105" s="82">
        <f>SUM(D106:D106)</f>
        <v>80</v>
      </c>
      <c r="E105" s="83"/>
    </row>
    <row r="106" spans="1:5" s="23" customFormat="1" x14ac:dyDescent="0.25">
      <c r="A106" s="157"/>
      <c r="B106" s="28" t="s">
        <v>125</v>
      </c>
      <c r="C106" s="162"/>
      <c r="D106" s="83">
        <v>80</v>
      </c>
      <c r="E106" s="84"/>
    </row>
    <row r="107" spans="1:5" s="23" customFormat="1" ht="15" customHeight="1" x14ac:dyDescent="0.25">
      <c r="A107" s="157"/>
      <c r="B107" s="29" t="s">
        <v>12</v>
      </c>
      <c r="C107" s="163"/>
      <c r="D107" s="15">
        <v>1.2</v>
      </c>
      <c r="E107" s="43"/>
    </row>
    <row r="108" spans="1:5" s="23" customFormat="1" ht="15" customHeight="1" x14ac:dyDescent="0.25">
      <c r="A108" s="104"/>
      <c r="B108" s="12" t="s">
        <v>109</v>
      </c>
      <c r="C108" s="11" t="s">
        <v>17</v>
      </c>
      <c r="D108" s="13">
        <f t="shared" ref="D108:E108" si="16">SUM(D109)</f>
        <v>0.1</v>
      </c>
      <c r="E108" s="52">
        <f t="shared" si="16"/>
        <v>0</v>
      </c>
    </row>
    <row r="109" spans="1:5" s="23" customFormat="1" ht="15" customHeight="1" x14ac:dyDescent="0.25">
      <c r="A109" s="104"/>
      <c r="B109" s="62" t="s">
        <v>14</v>
      </c>
      <c r="C109" s="164"/>
      <c r="D109" s="82">
        <f>SUM(D110:D110)</f>
        <v>0.1</v>
      </c>
      <c r="E109" s="83"/>
    </row>
    <row r="110" spans="1:5" s="23" customFormat="1" ht="15" customHeight="1" x14ac:dyDescent="0.25">
      <c r="A110" s="104"/>
      <c r="B110" s="28" t="s">
        <v>134</v>
      </c>
      <c r="C110" s="175"/>
      <c r="D110" s="83">
        <v>0.1</v>
      </c>
      <c r="E110" s="84"/>
    </row>
    <row r="111" spans="1:5" s="23" customFormat="1" ht="18" customHeight="1" x14ac:dyDescent="0.25">
      <c r="A111" s="170" t="s">
        <v>30</v>
      </c>
      <c r="B111" s="18" t="s">
        <v>31</v>
      </c>
      <c r="C111" s="19"/>
      <c r="D111" s="48">
        <f>SUM(D115+D112+D121)</f>
        <v>55.000000000000007</v>
      </c>
      <c r="E111" s="49">
        <f>SUM(E115)</f>
        <v>0</v>
      </c>
    </row>
    <row r="112" spans="1:5" s="23" customFormat="1" ht="15" customHeight="1" x14ac:dyDescent="0.25">
      <c r="A112" s="157"/>
      <c r="B112" s="7" t="s">
        <v>105</v>
      </c>
      <c r="C112" s="8" t="s">
        <v>8</v>
      </c>
      <c r="D112" s="81">
        <f t="shared" ref="D112" si="17">SUM(D113)</f>
        <v>0.5</v>
      </c>
      <c r="E112" s="119"/>
    </row>
    <row r="113" spans="1:5" s="23" customFormat="1" ht="15" customHeight="1" x14ac:dyDescent="0.25">
      <c r="A113" s="157"/>
      <c r="B113" s="62" t="s">
        <v>14</v>
      </c>
      <c r="C113" s="164"/>
      <c r="D113" s="82">
        <f>SUM(D114:D114)</f>
        <v>0.5</v>
      </c>
      <c r="E113" s="83"/>
    </row>
    <row r="114" spans="1:5" s="23" customFormat="1" ht="15" customHeight="1" x14ac:dyDescent="0.25">
      <c r="A114" s="157"/>
      <c r="B114" s="28" t="s">
        <v>134</v>
      </c>
      <c r="C114" s="175"/>
      <c r="D114" s="83">
        <v>0.5</v>
      </c>
      <c r="E114" s="84"/>
    </row>
    <row r="115" spans="1:5" s="23" customFormat="1" ht="27" x14ac:dyDescent="0.25">
      <c r="A115" s="157"/>
      <c r="B115" s="12" t="s">
        <v>118</v>
      </c>
      <c r="C115" s="51" t="s">
        <v>16</v>
      </c>
      <c r="D115" s="13">
        <f>SUM(D118+D116)</f>
        <v>54.400000000000006</v>
      </c>
      <c r="E115" s="52">
        <f>SUM(E118)</f>
        <v>0</v>
      </c>
    </row>
    <row r="116" spans="1:5" s="23" customFormat="1" x14ac:dyDescent="0.25">
      <c r="A116" s="157"/>
      <c r="B116" s="62" t="s">
        <v>14</v>
      </c>
      <c r="C116" s="98"/>
      <c r="D116" s="82">
        <f>SUM(D117)</f>
        <v>43.2</v>
      </c>
      <c r="E116" s="44"/>
    </row>
    <row r="117" spans="1:5" s="23" customFormat="1" x14ac:dyDescent="0.25">
      <c r="A117" s="157"/>
      <c r="B117" s="28" t="s">
        <v>125</v>
      </c>
      <c r="C117" s="98"/>
      <c r="D117" s="138">
        <v>43.2</v>
      </c>
      <c r="E117" s="44"/>
    </row>
    <row r="118" spans="1:5" s="23" customFormat="1" ht="15" customHeight="1" x14ac:dyDescent="0.25">
      <c r="A118" s="157"/>
      <c r="B118" s="29" t="s">
        <v>12</v>
      </c>
      <c r="C118" s="38"/>
      <c r="D118" s="15">
        <v>11.2</v>
      </c>
      <c r="E118" s="43"/>
    </row>
    <row r="119" spans="1:5" s="23" customFormat="1" ht="15" customHeight="1" x14ac:dyDescent="0.25">
      <c r="A119" s="104"/>
      <c r="B119" s="12" t="s">
        <v>109</v>
      </c>
      <c r="C119" s="11" t="s">
        <v>17</v>
      </c>
      <c r="D119" s="13">
        <f t="shared" ref="D119:E119" si="18">SUM(D120)</f>
        <v>0.1</v>
      </c>
      <c r="E119" s="52">
        <f t="shared" si="18"/>
        <v>0</v>
      </c>
    </row>
    <row r="120" spans="1:5" s="23" customFormat="1" ht="15" customHeight="1" x14ac:dyDescent="0.25">
      <c r="A120" s="104"/>
      <c r="B120" s="62" t="s">
        <v>14</v>
      </c>
      <c r="C120" s="164"/>
      <c r="D120" s="82">
        <f>SUM(D121:D121)</f>
        <v>0.1</v>
      </c>
      <c r="E120" s="83"/>
    </row>
    <row r="121" spans="1:5" s="23" customFormat="1" ht="15" customHeight="1" x14ac:dyDescent="0.25">
      <c r="A121" s="104"/>
      <c r="B121" s="28" t="s">
        <v>134</v>
      </c>
      <c r="C121" s="175"/>
      <c r="D121" s="83">
        <v>0.1</v>
      </c>
      <c r="E121" s="84"/>
    </row>
    <row r="122" spans="1:5" s="23" customFormat="1" ht="18" customHeight="1" x14ac:dyDescent="0.25">
      <c r="A122" s="170" t="s">
        <v>32</v>
      </c>
      <c r="B122" s="18" t="s">
        <v>33</v>
      </c>
      <c r="C122" s="21"/>
      <c r="D122" s="48">
        <f>SUM(D127+D123+D132)</f>
        <v>6.6</v>
      </c>
      <c r="E122" s="49">
        <f>SUM(E127)</f>
        <v>0</v>
      </c>
    </row>
    <row r="123" spans="1:5" s="23" customFormat="1" ht="15" customHeight="1" x14ac:dyDescent="0.25">
      <c r="A123" s="157"/>
      <c r="B123" s="7" t="s">
        <v>105</v>
      </c>
      <c r="C123" s="8" t="s">
        <v>8</v>
      </c>
      <c r="D123" s="81">
        <f t="shared" ref="D123" si="19">SUM(D124)</f>
        <v>4.0999999999999996</v>
      </c>
      <c r="E123" s="119"/>
    </row>
    <row r="124" spans="1:5" s="23" customFormat="1" ht="15" customHeight="1" x14ac:dyDescent="0.25">
      <c r="A124" s="157"/>
      <c r="B124" s="62" t="s">
        <v>14</v>
      </c>
      <c r="C124" s="164"/>
      <c r="D124" s="82">
        <f>SUM(D125:D126)</f>
        <v>4.0999999999999996</v>
      </c>
      <c r="E124" s="83"/>
    </row>
    <row r="125" spans="1:5" s="23" customFormat="1" ht="15" customHeight="1" x14ac:dyDescent="0.25">
      <c r="A125" s="157"/>
      <c r="B125" s="28" t="s">
        <v>134</v>
      </c>
      <c r="C125" s="165"/>
      <c r="D125" s="83">
        <v>3.6</v>
      </c>
      <c r="E125" s="84"/>
    </row>
    <row r="126" spans="1:5" s="23" customFormat="1" ht="15" customHeight="1" x14ac:dyDescent="0.25">
      <c r="A126" s="157"/>
      <c r="B126" s="28" t="s">
        <v>125</v>
      </c>
      <c r="C126" s="166"/>
      <c r="D126" s="83">
        <v>0.5</v>
      </c>
      <c r="E126" s="84"/>
    </row>
    <row r="127" spans="1:5" s="23" customFormat="1" ht="27" x14ac:dyDescent="0.25">
      <c r="A127" s="157"/>
      <c r="B127" s="65" t="s">
        <v>118</v>
      </c>
      <c r="C127" s="64" t="s">
        <v>16</v>
      </c>
      <c r="D127" s="139">
        <f>SUM(D131+D128)</f>
        <v>2.2999999999999998</v>
      </c>
      <c r="E127" s="123">
        <f>SUM(E131)</f>
        <v>0</v>
      </c>
    </row>
    <row r="128" spans="1:5" s="23" customFormat="1" x14ac:dyDescent="0.25">
      <c r="A128" s="157"/>
      <c r="B128" s="62" t="s">
        <v>14</v>
      </c>
      <c r="C128" s="98"/>
      <c r="D128" s="82">
        <f>SUM(D129:D130)</f>
        <v>1.3</v>
      </c>
      <c r="E128" s="44"/>
    </row>
    <row r="129" spans="1:5" s="23" customFormat="1" x14ac:dyDescent="0.25">
      <c r="A129" s="157"/>
      <c r="B129" s="28" t="s">
        <v>134</v>
      </c>
      <c r="C129" s="98"/>
      <c r="D129" s="138">
        <v>0.3</v>
      </c>
      <c r="E129" s="44"/>
    </row>
    <row r="130" spans="1:5" s="23" customFormat="1" x14ac:dyDescent="0.25">
      <c r="A130" s="157"/>
      <c r="B130" s="28" t="s">
        <v>125</v>
      </c>
      <c r="C130" s="137"/>
      <c r="D130" s="100">
        <v>1</v>
      </c>
      <c r="E130" s="63"/>
    </row>
    <row r="131" spans="1:5" s="23" customFormat="1" ht="15" customHeight="1" x14ac:dyDescent="0.25">
      <c r="A131" s="157"/>
      <c r="B131" s="29" t="s">
        <v>12</v>
      </c>
      <c r="C131" s="60"/>
      <c r="D131" s="136">
        <v>1</v>
      </c>
      <c r="E131" s="43"/>
    </row>
    <row r="132" spans="1:5" s="23" customFormat="1" ht="15" customHeight="1" x14ac:dyDescent="0.25">
      <c r="A132" s="104"/>
      <c r="B132" s="12" t="s">
        <v>109</v>
      </c>
      <c r="C132" s="11" t="s">
        <v>17</v>
      </c>
      <c r="D132" s="13">
        <f t="shared" ref="D132:E132" si="20">SUM(D133)</f>
        <v>0.2</v>
      </c>
      <c r="E132" s="52">
        <f t="shared" si="20"/>
        <v>0</v>
      </c>
    </row>
    <row r="133" spans="1:5" s="23" customFormat="1" ht="15" customHeight="1" x14ac:dyDescent="0.25">
      <c r="A133" s="104"/>
      <c r="B133" s="62" t="s">
        <v>14</v>
      </c>
      <c r="C133" s="164"/>
      <c r="D133" s="82">
        <f>SUM(D134:D134)</f>
        <v>0.2</v>
      </c>
      <c r="E133" s="83"/>
    </row>
    <row r="134" spans="1:5" s="23" customFormat="1" ht="15" customHeight="1" x14ac:dyDescent="0.25">
      <c r="A134" s="104"/>
      <c r="B134" s="28" t="s">
        <v>134</v>
      </c>
      <c r="C134" s="175"/>
      <c r="D134" s="83">
        <v>0.2</v>
      </c>
      <c r="E134" s="84"/>
    </row>
    <row r="135" spans="1:5" s="23" customFormat="1" ht="18" customHeight="1" x14ac:dyDescent="0.25">
      <c r="A135" s="170" t="s">
        <v>34</v>
      </c>
      <c r="B135" s="18" t="s">
        <v>35</v>
      </c>
      <c r="C135" s="21"/>
      <c r="D135" s="48">
        <f>SUM(D143+D136+D148+D140)</f>
        <v>58.699999999999996</v>
      </c>
      <c r="E135" s="49">
        <f>SUM(E143+E136+E148)</f>
        <v>0</v>
      </c>
    </row>
    <row r="136" spans="1:5" s="23" customFormat="1" ht="18" customHeight="1" x14ac:dyDescent="0.25">
      <c r="A136" s="171"/>
      <c r="B136" s="7" t="s">
        <v>130</v>
      </c>
      <c r="C136" s="64" t="s">
        <v>8</v>
      </c>
      <c r="D136" s="9">
        <f>SUM(D137)</f>
        <v>21.7</v>
      </c>
      <c r="E136" s="121">
        <f>SUM(E139)</f>
        <v>0</v>
      </c>
    </row>
    <row r="137" spans="1:5" s="23" customFormat="1" ht="15" customHeight="1" x14ac:dyDescent="0.25">
      <c r="A137" s="171"/>
      <c r="B137" s="27" t="s">
        <v>14</v>
      </c>
      <c r="C137" s="159"/>
      <c r="D137" s="44">
        <f>SUM(D138:D139)</f>
        <v>21.7</v>
      </c>
      <c r="E137" s="44"/>
    </row>
    <row r="138" spans="1:5" s="23" customFormat="1" ht="15" customHeight="1" x14ac:dyDescent="0.25">
      <c r="A138" s="171"/>
      <c r="B138" s="28" t="s">
        <v>134</v>
      </c>
      <c r="C138" s="176"/>
      <c r="D138" s="24">
        <v>3.7</v>
      </c>
      <c r="E138" s="44"/>
    </row>
    <row r="139" spans="1:5" s="23" customFormat="1" ht="15" customHeight="1" x14ac:dyDescent="0.25">
      <c r="A139" s="171"/>
      <c r="B139" s="28" t="s">
        <v>125</v>
      </c>
      <c r="C139" s="176"/>
      <c r="D139" s="24">
        <v>18</v>
      </c>
      <c r="E139" s="40"/>
    </row>
    <row r="140" spans="1:5" s="23" customFormat="1" ht="15" customHeight="1" x14ac:dyDescent="0.25">
      <c r="A140" s="171"/>
      <c r="B140" s="68" t="s">
        <v>107</v>
      </c>
      <c r="C140" s="11" t="s">
        <v>15</v>
      </c>
      <c r="D140" s="13">
        <f t="shared" ref="D140" si="21">SUM(D141)</f>
        <v>15</v>
      </c>
      <c r="E140" s="41"/>
    </row>
    <row r="141" spans="1:5" s="23" customFormat="1" ht="15" customHeight="1" x14ac:dyDescent="0.25">
      <c r="A141" s="171"/>
      <c r="B141" s="27" t="s">
        <v>14</v>
      </c>
      <c r="C141" s="159"/>
      <c r="D141" s="44">
        <f>SUM(D142:D142)</f>
        <v>15</v>
      </c>
      <c r="E141" s="44"/>
    </row>
    <row r="142" spans="1:5" s="23" customFormat="1" ht="15" customHeight="1" x14ac:dyDescent="0.25">
      <c r="A142" s="171"/>
      <c r="B142" s="28" t="s">
        <v>125</v>
      </c>
      <c r="C142" s="160"/>
      <c r="D142" s="24">
        <v>15</v>
      </c>
      <c r="E142" s="40"/>
    </row>
    <row r="143" spans="1:5" s="23" customFormat="1" ht="27" x14ac:dyDescent="0.25">
      <c r="A143" s="171"/>
      <c r="B143" s="66" t="s">
        <v>118</v>
      </c>
      <c r="C143" s="64" t="s">
        <v>16</v>
      </c>
      <c r="D143" s="13">
        <f>SUM(D147+D144)</f>
        <v>21.9</v>
      </c>
      <c r="E143" s="52">
        <f>SUM(E147)</f>
        <v>0</v>
      </c>
    </row>
    <row r="144" spans="1:5" s="23" customFormat="1" x14ac:dyDescent="0.25">
      <c r="A144" s="157"/>
      <c r="B144" s="62" t="s">
        <v>14</v>
      </c>
      <c r="C144" s="98"/>
      <c r="D144" s="82">
        <f>SUM(D145:D146)</f>
        <v>17.8</v>
      </c>
      <c r="E144" s="44"/>
    </row>
    <row r="145" spans="1:5" s="23" customFormat="1" x14ac:dyDescent="0.25">
      <c r="A145" s="157"/>
      <c r="B145" s="28" t="s">
        <v>134</v>
      </c>
      <c r="C145" s="98"/>
      <c r="D145" s="138">
        <v>0.3</v>
      </c>
      <c r="E145" s="44"/>
    </row>
    <row r="146" spans="1:5" s="23" customFormat="1" x14ac:dyDescent="0.25">
      <c r="A146" s="157"/>
      <c r="B146" s="28" t="s">
        <v>125</v>
      </c>
      <c r="C146" s="137"/>
      <c r="D146" s="100">
        <v>17.5</v>
      </c>
      <c r="E146" s="63"/>
    </row>
    <row r="147" spans="1:5" s="23" customFormat="1" ht="15" customHeight="1" x14ac:dyDescent="0.25">
      <c r="A147" s="157"/>
      <c r="B147" s="29" t="s">
        <v>12</v>
      </c>
      <c r="C147" s="74"/>
      <c r="D147" s="136">
        <v>4.0999999999999996</v>
      </c>
      <c r="E147" s="122"/>
    </row>
    <row r="148" spans="1:5" s="23" customFormat="1" ht="15" customHeight="1" x14ac:dyDescent="0.25">
      <c r="A148" s="104"/>
      <c r="B148" s="12" t="s">
        <v>109</v>
      </c>
      <c r="C148" s="11" t="s">
        <v>17</v>
      </c>
      <c r="D148" s="13">
        <f t="shared" ref="D148:E148" si="22">SUM(D149)</f>
        <v>0.1</v>
      </c>
      <c r="E148" s="52">
        <f t="shared" si="22"/>
        <v>0</v>
      </c>
    </row>
    <row r="149" spans="1:5" s="23" customFormat="1" ht="15" customHeight="1" x14ac:dyDescent="0.25">
      <c r="A149" s="104"/>
      <c r="B149" s="62" t="s">
        <v>14</v>
      </c>
      <c r="C149" s="164"/>
      <c r="D149" s="82">
        <f>SUM(D150:D150)</f>
        <v>0.1</v>
      </c>
      <c r="E149" s="83"/>
    </row>
    <row r="150" spans="1:5" s="23" customFormat="1" ht="15" customHeight="1" x14ac:dyDescent="0.25">
      <c r="A150" s="104"/>
      <c r="B150" s="28" t="s">
        <v>134</v>
      </c>
      <c r="C150" s="175"/>
      <c r="D150" s="83">
        <v>0.1</v>
      </c>
      <c r="E150" s="84"/>
    </row>
    <row r="151" spans="1:5" s="23" customFormat="1" ht="18" customHeight="1" x14ac:dyDescent="0.25">
      <c r="A151" s="170" t="s">
        <v>36</v>
      </c>
      <c r="B151" s="18" t="s">
        <v>37</v>
      </c>
      <c r="C151" s="21"/>
      <c r="D151" s="48">
        <f>SUM(D155+D152+D161)</f>
        <v>20</v>
      </c>
      <c r="E151" s="49">
        <f>SUM(E155)</f>
        <v>0</v>
      </c>
    </row>
    <row r="152" spans="1:5" s="23" customFormat="1" ht="15" customHeight="1" x14ac:dyDescent="0.25">
      <c r="A152" s="157"/>
      <c r="B152" s="7" t="s">
        <v>105</v>
      </c>
      <c r="C152" s="8" t="s">
        <v>8</v>
      </c>
      <c r="D152" s="81">
        <f t="shared" ref="D152" si="23">SUM(D153)</f>
        <v>2.5</v>
      </c>
      <c r="E152" s="119"/>
    </row>
    <row r="153" spans="1:5" s="23" customFormat="1" ht="15" customHeight="1" x14ac:dyDescent="0.25">
      <c r="A153" s="157"/>
      <c r="B153" s="62" t="s">
        <v>14</v>
      </c>
      <c r="C153" s="164"/>
      <c r="D153" s="82">
        <f>SUM(D154:D154)</f>
        <v>2.5</v>
      </c>
      <c r="E153" s="83"/>
    </row>
    <row r="154" spans="1:5" s="23" customFormat="1" ht="15" customHeight="1" x14ac:dyDescent="0.25">
      <c r="A154" s="157"/>
      <c r="B154" s="28" t="s">
        <v>134</v>
      </c>
      <c r="C154" s="175"/>
      <c r="D154" s="83">
        <v>2.5</v>
      </c>
      <c r="E154" s="84"/>
    </row>
    <row r="155" spans="1:5" s="26" customFormat="1" ht="27" x14ac:dyDescent="0.25">
      <c r="A155" s="157"/>
      <c r="B155" s="12" t="s">
        <v>118</v>
      </c>
      <c r="C155" s="51" t="s">
        <v>16</v>
      </c>
      <c r="D155" s="13">
        <f>SUM(D158+D156)</f>
        <v>17.399999999999999</v>
      </c>
      <c r="E155" s="52">
        <f>SUM(E158)</f>
        <v>0</v>
      </c>
    </row>
    <row r="156" spans="1:5" s="26" customFormat="1" ht="15" customHeight="1" x14ac:dyDescent="0.25">
      <c r="A156" s="157"/>
      <c r="B156" s="62" t="s">
        <v>14</v>
      </c>
      <c r="C156" s="161"/>
      <c r="D156" s="82">
        <f>SUM(D157:D157)</f>
        <v>16</v>
      </c>
      <c r="E156" s="83"/>
    </row>
    <row r="157" spans="1:5" s="26" customFormat="1" ht="15" customHeight="1" x14ac:dyDescent="0.25">
      <c r="A157" s="157"/>
      <c r="B157" s="28" t="s">
        <v>125</v>
      </c>
      <c r="C157" s="162"/>
      <c r="D157" s="83">
        <v>16</v>
      </c>
      <c r="E157" s="84"/>
    </row>
    <row r="158" spans="1:5" s="23" customFormat="1" ht="15" customHeight="1" x14ac:dyDescent="0.25">
      <c r="A158" s="157"/>
      <c r="B158" s="29" t="s">
        <v>12</v>
      </c>
      <c r="C158" s="163"/>
      <c r="D158" s="15">
        <v>1.4</v>
      </c>
      <c r="E158" s="43"/>
    </row>
    <row r="159" spans="1:5" s="23" customFormat="1" ht="15" customHeight="1" x14ac:dyDescent="0.25">
      <c r="A159" s="104"/>
      <c r="B159" s="12" t="s">
        <v>109</v>
      </c>
      <c r="C159" s="11" t="s">
        <v>17</v>
      </c>
      <c r="D159" s="13">
        <f t="shared" ref="D159:E159" si="24">SUM(D160)</f>
        <v>0.1</v>
      </c>
      <c r="E159" s="52">
        <f t="shared" si="24"/>
        <v>0</v>
      </c>
    </row>
    <row r="160" spans="1:5" s="23" customFormat="1" ht="15" customHeight="1" x14ac:dyDescent="0.25">
      <c r="A160" s="104"/>
      <c r="B160" s="62" t="s">
        <v>14</v>
      </c>
      <c r="C160" s="164"/>
      <c r="D160" s="82">
        <f>SUM(D161:D161)</f>
        <v>0.1</v>
      </c>
      <c r="E160" s="83"/>
    </row>
    <row r="161" spans="1:5" s="23" customFormat="1" ht="15" customHeight="1" x14ac:dyDescent="0.25">
      <c r="A161" s="104"/>
      <c r="B161" s="28" t="s">
        <v>134</v>
      </c>
      <c r="C161" s="175"/>
      <c r="D161" s="83">
        <v>0.1</v>
      </c>
      <c r="E161" s="84"/>
    </row>
    <row r="162" spans="1:5" s="23" customFormat="1" ht="18" customHeight="1" x14ac:dyDescent="0.25">
      <c r="A162" s="170" t="s">
        <v>38</v>
      </c>
      <c r="B162" s="18" t="s">
        <v>39</v>
      </c>
      <c r="C162" s="21"/>
      <c r="D162" s="48">
        <f>SUM(D166+D163+D171)</f>
        <v>54</v>
      </c>
      <c r="E162" s="49">
        <f>SUM(E166)</f>
        <v>0</v>
      </c>
    </row>
    <row r="163" spans="1:5" s="23" customFormat="1" ht="15" customHeight="1" x14ac:dyDescent="0.25">
      <c r="A163" s="157"/>
      <c r="B163" s="7" t="s">
        <v>105</v>
      </c>
      <c r="C163" s="8" t="s">
        <v>8</v>
      </c>
      <c r="D163" s="81">
        <f t="shared" ref="D163" si="25">SUM(D164)</f>
        <v>1.8</v>
      </c>
      <c r="E163" s="119"/>
    </row>
    <row r="164" spans="1:5" s="23" customFormat="1" ht="15" customHeight="1" x14ac:dyDescent="0.25">
      <c r="A164" s="157"/>
      <c r="B164" s="62" t="s">
        <v>14</v>
      </c>
      <c r="C164" s="164"/>
      <c r="D164" s="82">
        <f>SUM(D165:D165)</f>
        <v>1.8</v>
      </c>
      <c r="E164" s="83"/>
    </row>
    <row r="165" spans="1:5" s="23" customFormat="1" ht="15" customHeight="1" x14ac:dyDescent="0.25">
      <c r="A165" s="157"/>
      <c r="B165" s="28" t="s">
        <v>134</v>
      </c>
      <c r="C165" s="175"/>
      <c r="D165" s="83">
        <v>1.8</v>
      </c>
      <c r="E165" s="84"/>
    </row>
    <row r="166" spans="1:5" s="23" customFormat="1" ht="27" x14ac:dyDescent="0.25">
      <c r="A166" s="157"/>
      <c r="B166" s="12" t="s">
        <v>118</v>
      </c>
      <c r="C166" s="11" t="s">
        <v>16</v>
      </c>
      <c r="D166" s="13">
        <f>SUM(D170+D167)</f>
        <v>52</v>
      </c>
      <c r="E166" s="52">
        <f>SUM(E170)</f>
        <v>0</v>
      </c>
    </row>
    <row r="167" spans="1:5" s="23" customFormat="1" x14ac:dyDescent="0.25">
      <c r="A167" s="157"/>
      <c r="B167" s="62" t="s">
        <v>14</v>
      </c>
      <c r="C167" s="98"/>
      <c r="D167" s="82">
        <f>SUM(D168:D169)</f>
        <v>50.3</v>
      </c>
      <c r="E167" s="44"/>
    </row>
    <row r="168" spans="1:5" s="23" customFormat="1" x14ac:dyDescent="0.25">
      <c r="A168" s="157"/>
      <c r="B168" s="28" t="s">
        <v>134</v>
      </c>
      <c r="C168" s="98"/>
      <c r="D168" s="24">
        <v>0.3</v>
      </c>
      <c r="E168" s="44"/>
    </row>
    <row r="169" spans="1:5" s="23" customFormat="1" x14ac:dyDescent="0.25">
      <c r="A169" s="157"/>
      <c r="B169" s="28" t="s">
        <v>125</v>
      </c>
      <c r="C169" s="98"/>
      <c r="D169" s="24">
        <v>50</v>
      </c>
      <c r="E169" s="44"/>
    </row>
    <row r="170" spans="1:5" s="23" customFormat="1" ht="15" customHeight="1" x14ac:dyDescent="0.25">
      <c r="A170" s="157"/>
      <c r="B170" s="29" t="s">
        <v>12</v>
      </c>
      <c r="C170" s="61"/>
      <c r="D170" s="6">
        <v>1.7</v>
      </c>
      <c r="E170" s="43"/>
    </row>
    <row r="171" spans="1:5" s="23" customFormat="1" ht="15" customHeight="1" x14ac:dyDescent="0.25">
      <c r="A171" s="104"/>
      <c r="B171" s="12" t="s">
        <v>109</v>
      </c>
      <c r="C171" s="11" t="s">
        <v>17</v>
      </c>
      <c r="D171" s="13">
        <f t="shared" ref="D171:E171" si="26">SUM(D172)</f>
        <v>0.2</v>
      </c>
      <c r="E171" s="52">
        <f t="shared" si="26"/>
        <v>0</v>
      </c>
    </row>
    <row r="172" spans="1:5" s="23" customFormat="1" ht="15" customHeight="1" x14ac:dyDescent="0.25">
      <c r="A172" s="104"/>
      <c r="B172" s="62" t="s">
        <v>14</v>
      </c>
      <c r="C172" s="164"/>
      <c r="D172" s="82">
        <f>SUM(D173:D173)</f>
        <v>0.2</v>
      </c>
      <c r="E172" s="83"/>
    </row>
    <row r="173" spans="1:5" s="23" customFormat="1" ht="15" customHeight="1" x14ac:dyDescent="0.25">
      <c r="A173" s="104"/>
      <c r="B173" s="28" t="s">
        <v>134</v>
      </c>
      <c r="C173" s="175"/>
      <c r="D173" s="83">
        <v>0.2</v>
      </c>
      <c r="E173" s="84"/>
    </row>
    <row r="174" spans="1:5" s="23" customFormat="1" ht="18" customHeight="1" x14ac:dyDescent="0.25">
      <c r="A174" s="170" t="s">
        <v>40</v>
      </c>
      <c r="B174" s="18" t="s">
        <v>41</v>
      </c>
      <c r="C174" s="21"/>
      <c r="D174" s="48">
        <f>SUM(D179+D175+D184)</f>
        <v>45</v>
      </c>
      <c r="E174" s="49">
        <f>SUM(E179)</f>
        <v>0</v>
      </c>
    </row>
    <row r="175" spans="1:5" s="23" customFormat="1" ht="15" customHeight="1" x14ac:dyDescent="0.25">
      <c r="A175" s="171"/>
      <c r="B175" s="7" t="s">
        <v>105</v>
      </c>
      <c r="C175" s="8" t="s">
        <v>8</v>
      </c>
      <c r="D175" s="81">
        <f t="shared" ref="D175" si="27">SUM(D176)</f>
        <v>19.899999999999999</v>
      </c>
      <c r="E175" s="119"/>
    </row>
    <row r="176" spans="1:5" s="23" customFormat="1" ht="15" customHeight="1" x14ac:dyDescent="0.25">
      <c r="A176" s="171"/>
      <c r="B176" s="62" t="s">
        <v>14</v>
      </c>
      <c r="C176" s="164"/>
      <c r="D176" s="82">
        <f>SUM(D177:D178)</f>
        <v>19.899999999999999</v>
      </c>
      <c r="E176" s="83"/>
    </row>
    <row r="177" spans="1:5" s="23" customFormat="1" ht="15" customHeight="1" x14ac:dyDescent="0.25">
      <c r="A177" s="171"/>
      <c r="B177" s="28" t="s">
        <v>134</v>
      </c>
      <c r="C177" s="165"/>
      <c r="D177" s="83">
        <v>1.9</v>
      </c>
      <c r="E177" s="84"/>
    </row>
    <row r="178" spans="1:5" s="23" customFormat="1" ht="15" customHeight="1" x14ac:dyDescent="0.25">
      <c r="A178" s="171"/>
      <c r="B178" s="140" t="s">
        <v>125</v>
      </c>
      <c r="C178" s="166"/>
      <c r="D178" s="83">
        <v>18</v>
      </c>
      <c r="E178" s="84"/>
    </row>
    <row r="179" spans="1:5" s="23" customFormat="1" ht="27" x14ac:dyDescent="0.25">
      <c r="A179" s="171"/>
      <c r="B179" s="66" t="s">
        <v>118</v>
      </c>
      <c r="C179" s="64" t="s">
        <v>16</v>
      </c>
      <c r="D179" s="139">
        <f>SUM(D183+D180)</f>
        <v>24.8</v>
      </c>
      <c r="E179" s="123">
        <f>SUM(E183)</f>
        <v>0</v>
      </c>
    </row>
    <row r="180" spans="1:5" s="23" customFormat="1" x14ac:dyDescent="0.25">
      <c r="A180" s="157"/>
      <c r="B180" s="62" t="s">
        <v>14</v>
      </c>
      <c r="C180" s="98"/>
      <c r="D180" s="82">
        <f>SUM(D181:D182)</f>
        <v>21.8</v>
      </c>
      <c r="E180" s="44"/>
    </row>
    <row r="181" spans="1:5" s="23" customFormat="1" x14ac:dyDescent="0.25">
      <c r="A181" s="157"/>
      <c r="B181" s="28" t="s">
        <v>134</v>
      </c>
      <c r="C181" s="98"/>
      <c r="D181" s="24">
        <v>0.3</v>
      </c>
      <c r="E181" s="44"/>
    </row>
    <row r="182" spans="1:5" s="23" customFormat="1" x14ac:dyDescent="0.25">
      <c r="A182" s="157"/>
      <c r="B182" s="28" t="s">
        <v>125</v>
      </c>
      <c r="C182" s="98"/>
      <c r="D182" s="24">
        <v>21.5</v>
      </c>
      <c r="E182" s="44"/>
    </row>
    <row r="183" spans="1:5" s="23" customFormat="1" ht="15" customHeight="1" x14ac:dyDescent="0.25">
      <c r="A183" s="157"/>
      <c r="B183" s="29" t="s">
        <v>12</v>
      </c>
      <c r="C183" s="59"/>
      <c r="D183" s="6">
        <v>3</v>
      </c>
      <c r="E183" s="43"/>
    </row>
    <row r="184" spans="1:5" s="23" customFormat="1" ht="15" customHeight="1" x14ac:dyDescent="0.25">
      <c r="A184" s="104"/>
      <c r="B184" s="12" t="s">
        <v>109</v>
      </c>
      <c r="C184" s="11" t="s">
        <v>17</v>
      </c>
      <c r="D184" s="13">
        <f t="shared" ref="D184:E184" si="28">SUM(D185)</f>
        <v>0.3</v>
      </c>
      <c r="E184" s="52">
        <f t="shared" si="28"/>
        <v>0</v>
      </c>
    </row>
    <row r="185" spans="1:5" s="23" customFormat="1" ht="15" customHeight="1" x14ac:dyDescent="0.25">
      <c r="A185" s="104"/>
      <c r="B185" s="62" t="s">
        <v>14</v>
      </c>
      <c r="C185" s="164"/>
      <c r="D185" s="82">
        <f>SUM(D186:D186)</f>
        <v>0.3</v>
      </c>
      <c r="E185" s="83"/>
    </row>
    <row r="186" spans="1:5" s="23" customFormat="1" ht="15" customHeight="1" x14ac:dyDescent="0.25">
      <c r="A186" s="104"/>
      <c r="B186" s="28" t="s">
        <v>134</v>
      </c>
      <c r="C186" s="175"/>
      <c r="D186" s="83">
        <v>0.3</v>
      </c>
      <c r="E186" s="84"/>
    </row>
    <row r="187" spans="1:5" s="23" customFormat="1" ht="18" customHeight="1" x14ac:dyDescent="0.25">
      <c r="A187" s="170" t="s">
        <v>42</v>
      </c>
      <c r="B187" s="18" t="s">
        <v>43</v>
      </c>
      <c r="C187" s="21"/>
      <c r="D187" s="48">
        <f>SUM(D195+D188+D200+D192)</f>
        <v>61.7</v>
      </c>
      <c r="E187" s="49">
        <f>SUM(E195)</f>
        <v>0</v>
      </c>
    </row>
    <row r="188" spans="1:5" s="23" customFormat="1" ht="15" customHeight="1" x14ac:dyDescent="0.25">
      <c r="A188" s="171"/>
      <c r="B188" s="7" t="s">
        <v>105</v>
      </c>
      <c r="C188" s="8" t="s">
        <v>8</v>
      </c>
      <c r="D188" s="81">
        <f t="shared" ref="D188" si="29">SUM(D189)</f>
        <v>4.9000000000000004</v>
      </c>
      <c r="E188" s="119"/>
    </row>
    <row r="189" spans="1:5" s="23" customFormat="1" ht="15" customHeight="1" x14ac:dyDescent="0.25">
      <c r="A189" s="171"/>
      <c r="B189" s="62" t="s">
        <v>14</v>
      </c>
      <c r="C189" s="164"/>
      <c r="D189" s="82">
        <f>SUM(D190:D191)</f>
        <v>4.9000000000000004</v>
      </c>
      <c r="E189" s="83"/>
    </row>
    <row r="190" spans="1:5" s="23" customFormat="1" ht="15" customHeight="1" x14ac:dyDescent="0.25">
      <c r="A190" s="171"/>
      <c r="B190" s="28" t="s">
        <v>134</v>
      </c>
      <c r="C190" s="165"/>
      <c r="D190" s="83">
        <v>2.9</v>
      </c>
      <c r="E190" s="84"/>
    </row>
    <row r="191" spans="1:5" s="23" customFormat="1" ht="15" customHeight="1" x14ac:dyDescent="0.25">
      <c r="A191" s="171"/>
      <c r="B191" s="140" t="s">
        <v>125</v>
      </c>
      <c r="C191" s="166"/>
      <c r="D191" s="83">
        <v>2</v>
      </c>
      <c r="E191" s="84"/>
    </row>
    <row r="192" spans="1:5" s="23" customFormat="1" ht="15" customHeight="1" x14ac:dyDescent="0.25">
      <c r="A192" s="171"/>
      <c r="B192" s="68" t="s">
        <v>107</v>
      </c>
      <c r="C192" s="11" t="s">
        <v>15</v>
      </c>
      <c r="D192" s="13">
        <f t="shared" ref="D192" si="30">SUM(D193)</f>
        <v>25</v>
      </c>
      <c r="E192" s="41"/>
    </row>
    <row r="193" spans="1:5" s="23" customFormat="1" ht="15" customHeight="1" x14ac:dyDescent="0.25">
      <c r="A193" s="171"/>
      <c r="B193" s="27" t="s">
        <v>14</v>
      </c>
      <c r="C193" s="159"/>
      <c r="D193" s="44">
        <f>SUM(D194:D194)</f>
        <v>25</v>
      </c>
      <c r="E193" s="44"/>
    </row>
    <row r="194" spans="1:5" s="23" customFormat="1" ht="15" customHeight="1" x14ac:dyDescent="0.25">
      <c r="A194" s="171"/>
      <c r="B194" s="28" t="s">
        <v>125</v>
      </c>
      <c r="C194" s="160"/>
      <c r="D194" s="24">
        <v>25</v>
      </c>
      <c r="E194" s="40"/>
    </row>
    <row r="195" spans="1:5" s="23" customFormat="1" ht="27" x14ac:dyDescent="0.25">
      <c r="A195" s="171"/>
      <c r="B195" s="66" t="s">
        <v>118</v>
      </c>
      <c r="C195" s="64" t="s">
        <v>16</v>
      </c>
      <c r="D195" s="139">
        <f>SUM(D199+D196)</f>
        <v>31.700000000000003</v>
      </c>
      <c r="E195" s="123">
        <f>SUM(E199)</f>
        <v>0</v>
      </c>
    </row>
    <row r="196" spans="1:5" s="23" customFormat="1" x14ac:dyDescent="0.25">
      <c r="A196" s="157"/>
      <c r="B196" s="62" t="s">
        <v>14</v>
      </c>
      <c r="C196" s="98"/>
      <c r="D196" s="82">
        <f>SUM(D197:D198)</f>
        <v>26.3</v>
      </c>
      <c r="E196" s="44"/>
    </row>
    <row r="197" spans="1:5" s="23" customFormat="1" x14ac:dyDescent="0.25">
      <c r="A197" s="157"/>
      <c r="B197" s="28" t="s">
        <v>134</v>
      </c>
      <c r="C197" s="98"/>
      <c r="D197" s="24">
        <v>0.3</v>
      </c>
      <c r="E197" s="44"/>
    </row>
    <row r="198" spans="1:5" s="23" customFormat="1" x14ac:dyDescent="0.25">
      <c r="A198" s="157"/>
      <c r="B198" s="28" t="s">
        <v>125</v>
      </c>
      <c r="C198" s="98"/>
      <c r="D198" s="24">
        <v>26</v>
      </c>
      <c r="E198" s="44"/>
    </row>
    <row r="199" spans="1:5" s="23" customFormat="1" ht="15" customHeight="1" x14ac:dyDescent="0.25">
      <c r="A199" s="157"/>
      <c r="B199" s="29" t="s">
        <v>12</v>
      </c>
      <c r="C199" s="59"/>
      <c r="D199" s="6">
        <v>5.4</v>
      </c>
      <c r="E199" s="43"/>
    </row>
    <row r="200" spans="1:5" s="23" customFormat="1" ht="15" customHeight="1" x14ac:dyDescent="0.25">
      <c r="A200" s="104"/>
      <c r="B200" s="12" t="s">
        <v>109</v>
      </c>
      <c r="C200" s="11" t="s">
        <v>17</v>
      </c>
      <c r="D200" s="13">
        <f t="shared" ref="D200:E200" si="31">SUM(D201)</f>
        <v>0.1</v>
      </c>
      <c r="E200" s="52">
        <f t="shared" si="31"/>
        <v>0</v>
      </c>
    </row>
    <row r="201" spans="1:5" s="23" customFormat="1" ht="15" customHeight="1" x14ac:dyDescent="0.25">
      <c r="A201" s="104"/>
      <c r="B201" s="62" t="s">
        <v>14</v>
      </c>
      <c r="C201" s="164"/>
      <c r="D201" s="82">
        <f>SUM(D202:D202)</f>
        <v>0.1</v>
      </c>
      <c r="E201" s="83"/>
    </row>
    <row r="202" spans="1:5" s="23" customFormat="1" ht="15" customHeight="1" x14ac:dyDescent="0.25">
      <c r="A202" s="104"/>
      <c r="B202" s="28" t="s">
        <v>134</v>
      </c>
      <c r="C202" s="175"/>
      <c r="D202" s="83">
        <v>0.1</v>
      </c>
      <c r="E202" s="84"/>
    </row>
    <row r="203" spans="1:5" s="23" customFormat="1" ht="18" customHeight="1" x14ac:dyDescent="0.25">
      <c r="A203" s="167" t="s">
        <v>44</v>
      </c>
      <c r="B203" s="96" t="s">
        <v>136</v>
      </c>
      <c r="C203" s="79"/>
      <c r="D203" s="80">
        <f>SUM(D204)</f>
        <v>2.8</v>
      </c>
      <c r="E203" s="118">
        <f>SUM(E204)</f>
        <v>0</v>
      </c>
    </row>
    <row r="204" spans="1:5" s="23" customFormat="1" ht="15" customHeight="1" x14ac:dyDescent="0.25">
      <c r="A204" s="168"/>
      <c r="B204" s="7" t="s">
        <v>105</v>
      </c>
      <c r="C204" s="8" t="s">
        <v>8</v>
      </c>
      <c r="D204" s="81">
        <f t="shared" ref="D204" si="32">SUM(D205)</f>
        <v>2.8</v>
      </c>
      <c r="E204" s="119"/>
    </row>
    <row r="205" spans="1:5" s="23" customFormat="1" ht="15" customHeight="1" x14ac:dyDescent="0.25">
      <c r="A205" s="168"/>
      <c r="B205" s="62" t="s">
        <v>14</v>
      </c>
      <c r="C205" s="164"/>
      <c r="D205" s="82">
        <f>SUM(D206:D207)</f>
        <v>2.8</v>
      </c>
      <c r="E205" s="83"/>
    </row>
    <row r="206" spans="1:5" s="23" customFormat="1" ht="15" customHeight="1" x14ac:dyDescent="0.25">
      <c r="A206" s="168"/>
      <c r="B206" s="28" t="s">
        <v>134</v>
      </c>
      <c r="C206" s="165"/>
      <c r="D206" s="90">
        <v>0.3</v>
      </c>
      <c r="E206" s="91"/>
    </row>
    <row r="207" spans="1:5" s="23" customFormat="1" ht="15" customHeight="1" x14ac:dyDescent="0.25">
      <c r="A207" s="169"/>
      <c r="B207" s="28" t="s">
        <v>125</v>
      </c>
      <c r="C207" s="129"/>
      <c r="D207" s="90">
        <v>2.5</v>
      </c>
      <c r="E207" s="91"/>
    </row>
    <row r="208" spans="1:5" s="23" customFormat="1" ht="18" customHeight="1" x14ac:dyDescent="0.25">
      <c r="A208" s="156" t="s">
        <v>46</v>
      </c>
      <c r="B208" s="93" t="s">
        <v>45</v>
      </c>
      <c r="C208" s="94"/>
      <c r="D208" s="95">
        <f>SUM(D209)</f>
        <v>136.9</v>
      </c>
      <c r="E208" s="95">
        <f>SUM(E209)</f>
        <v>6.8</v>
      </c>
    </row>
    <row r="209" spans="1:5" s="23" customFormat="1" ht="27" x14ac:dyDescent="0.25">
      <c r="A209" s="171"/>
      <c r="B209" s="92" t="s">
        <v>120</v>
      </c>
      <c r="C209" s="75" t="s">
        <v>13</v>
      </c>
      <c r="D209" s="13">
        <f>SUM(D213+D210)</f>
        <v>136.9</v>
      </c>
      <c r="E209" s="13">
        <f>SUM(E213+E210)</f>
        <v>6.8</v>
      </c>
    </row>
    <row r="210" spans="1:5" s="23" customFormat="1" x14ac:dyDescent="0.25">
      <c r="A210" s="157"/>
      <c r="B210" s="62" t="s">
        <v>14</v>
      </c>
      <c r="C210" s="98"/>
      <c r="D210" s="82">
        <f>SUM(D211:D212)</f>
        <v>136.5</v>
      </c>
      <c r="E210" s="82">
        <f>SUM(E211:E212)</f>
        <v>6.8</v>
      </c>
    </row>
    <row r="211" spans="1:5" s="23" customFormat="1" x14ac:dyDescent="0.25">
      <c r="A211" s="157"/>
      <c r="B211" s="28" t="s">
        <v>134</v>
      </c>
      <c r="C211" s="98"/>
      <c r="D211" s="24">
        <v>29.6</v>
      </c>
      <c r="E211" s="44"/>
    </row>
    <row r="212" spans="1:5" s="23" customFormat="1" x14ac:dyDescent="0.25">
      <c r="A212" s="157"/>
      <c r="B212" s="28" t="s">
        <v>125</v>
      </c>
      <c r="C212" s="98"/>
      <c r="D212" s="24">
        <v>106.9</v>
      </c>
      <c r="E212" s="24">
        <v>6.8</v>
      </c>
    </row>
    <row r="213" spans="1:5" s="23" customFormat="1" ht="15" customHeight="1" x14ac:dyDescent="0.25">
      <c r="A213" s="158"/>
      <c r="B213" s="29" t="s">
        <v>12</v>
      </c>
      <c r="C213" s="73"/>
      <c r="D213" s="6">
        <v>0.4</v>
      </c>
      <c r="E213" s="43"/>
    </row>
    <row r="214" spans="1:5" s="23" customFormat="1" ht="18" customHeight="1" x14ac:dyDescent="0.25">
      <c r="A214" s="156" t="s">
        <v>47</v>
      </c>
      <c r="B214" s="16" t="s">
        <v>48</v>
      </c>
      <c r="C214" s="19"/>
      <c r="D214" s="17">
        <f>SUM(D215)</f>
        <v>165.39999999999998</v>
      </c>
      <c r="E214" s="124">
        <f>SUM(E215)</f>
        <v>0</v>
      </c>
    </row>
    <row r="215" spans="1:5" s="23" customFormat="1" ht="27" x14ac:dyDescent="0.25">
      <c r="A215" s="157"/>
      <c r="B215" s="14" t="s">
        <v>120</v>
      </c>
      <c r="C215" s="11" t="s">
        <v>13</v>
      </c>
      <c r="D215" s="13">
        <f>SUM(D216+D219)</f>
        <v>165.39999999999998</v>
      </c>
      <c r="E215" s="52">
        <f>SUM(E216+E219)</f>
        <v>0</v>
      </c>
    </row>
    <row r="216" spans="1:5" s="23" customFormat="1" ht="15" customHeight="1" x14ac:dyDescent="0.25">
      <c r="A216" s="157"/>
      <c r="B216" s="27" t="s">
        <v>14</v>
      </c>
      <c r="C216" s="216"/>
      <c r="D216" s="44">
        <f>SUM(D217:D218)</f>
        <v>163.89999999999998</v>
      </c>
      <c r="E216" s="43"/>
    </row>
    <row r="217" spans="1:5" s="23" customFormat="1" ht="15" customHeight="1" x14ac:dyDescent="0.25">
      <c r="A217" s="157"/>
      <c r="B217" s="28" t="s">
        <v>134</v>
      </c>
      <c r="C217" s="217"/>
      <c r="D217" s="25">
        <v>11.2</v>
      </c>
      <c r="E217" s="43"/>
    </row>
    <row r="218" spans="1:5" s="26" customFormat="1" ht="15" customHeight="1" x14ac:dyDescent="0.25">
      <c r="A218" s="157"/>
      <c r="B218" s="28" t="s">
        <v>125</v>
      </c>
      <c r="C218" s="217"/>
      <c r="D218" s="25">
        <v>152.69999999999999</v>
      </c>
      <c r="E218" s="40"/>
    </row>
    <row r="219" spans="1:5" s="23" customFormat="1" ht="18" customHeight="1" x14ac:dyDescent="0.25">
      <c r="A219" s="158"/>
      <c r="B219" s="29" t="s">
        <v>12</v>
      </c>
      <c r="C219" s="218"/>
      <c r="D219" s="6">
        <v>1.5</v>
      </c>
      <c r="E219" s="43"/>
    </row>
    <row r="220" spans="1:5" s="23" customFormat="1" ht="18" customHeight="1" x14ac:dyDescent="0.25">
      <c r="A220" s="156" t="s">
        <v>49</v>
      </c>
      <c r="B220" s="16" t="s">
        <v>50</v>
      </c>
      <c r="C220" s="19"/>
      <c r="D220" s="95">
        <f>SUM(D221)</f>
        <v>209.9</v>
      </c>
      <c r="E220" s="49">
        <f>SUM(E221)</f>
        <v>0</v>
      </c>
    </row>
    <row r="221" spans="1:5" s="23" customFormat="1" ht="27" x14ac:dyDescent="0.25">
      <c r="A221" s="157"/>
      <c r="B221" s="65" t="s">
        <v>120</v>
      </c>
      <c r="C221" s="11" t="s">
        <v>13</v>
      </c>
      <c r="D221" s="13">
        <f>SUM(D225+D222)</f>
        <v>209.9</v>
      </c>
      <c r="E221" s="52">
        <f>SUM(E225)</f>
        <v>0</v>
      </c>
    </row>
    <row r="222" spans="1:5" s="23" customFormat="1" x14ac:dyDescent="0.25">
      <c r="A222" s="157"/>
      <c r="B222" s="62" t="s">
        <v>14</v>
      </c>
      <c r="C222" s="98"/>
      <c r="D222" s="82">
        <f>SUM(D223:D224)</f>
        <v>190.1</v>
      </c>
      <c r="E222" s="44"/>
    </row>
    <row r="223" spans="1:5" s="23" customFormat="1" x14ac:dyDescent="0.25">
      <c r="A223" s="157"/>
      <c r="B223" s="28" t="s">
        <v>134</v>
      </c>
      <c r="C223" s="98"/>
      <c r="D223" s="24">
        <v>41</v>
      </c>
      <c r="E223" s="44"/>
    </row>
    <row r="224" spans="1:5" s="23" customFormat="1" x14ac:dyDescent="0.25">
      <c r="A224" s="157"/>
      <c r="B224" s="28" t="s">
        <v>125</v>
      </c>
      <c r="C224" s="98"/>
      <c r="D224" s="24">
        <v>149.1</v>
      </c>
      <c r="E224" s="44"/>
    </row>
    <row r="225" spans="1:5" s="23" customFormat="1" ht="18" customHeight="1" x14ac:dyDescent="0.25">
      <c r="A225" s="158"/>
      <c r="B225" s="29" t="s">
        <v>12</v>
      </c>
      <c r="C225" s="73"/>
      <c r="D225" s="6">
        <v>19.8</v>
      </c>
      <c r="E225" s="43"/>
    </row>
    <row r="226" spans="1:5" s="23" customFormat="1" ht="18" customHeight="1" x14ac:dyDescent="0.25">
      <c r="A226" s="156" t="s">
        <v>51</v>
      </c>
      <c r="B226" s="16" t="s">
        <v>52</v>
      </c>
      <c r="C226" s="19"/>
      <c r="D226" s="17">
        <f t="shared" ref="D226:E226" si="33">SUM(D227)</f>
        <v>247.6</v>
      </c>
      <c r="E226" s="124">
        <f t="shared" si="33"/>
        <v>0</v>
      </c>
    </row>
    <row r="227" spans="1:5" s="23" customFormat="1" ht="27" x14ac:dyDescent="0.25">
      <c r="A227" s="157"/>
      <c r="B227" s="14" t="s">
        <v>120</v>
      </c>
      <c r="C227" s="11" t="s">
        <v>13</v>
      </c>
      <c r="D227" s="13">
        <f>SUM(D228+D231)</f>
        <v>247.6</v>
      </c>
      <c r="E227" s="52">
        <f t="shared" ref="E227" si="34">SUM(E228)</f>
        <v>0</v>
      </c>
    </row>
    <row r="228" spans="1:5" s="26" customFormat="1" ht="15" customHeight="1" x14ac:dyDescent="0.25">
      <c r="A228" s="157"/>
      <c r="B228" s="27" t="s">
        <v>14</v>
      </c>
      <c r="C228" s="172"/>
      <c r="D228" s="44">
        <f>SUM(D229:D230)</f>
        <v>247</v>
      </c>
      <c r="E228" s="43"/>
    </row>
    <row r="229" spans="1:5" s="26" customFormat="1" ht="15" customHeight="1" x14ac:dyDescent="0.25">
      <c r="A229" s="157"/>
      <c r="B229" s="28" t="s">
        <v>134</v>
      </c>
      <c r="C229" s="173"/>
      <c r="D229" s="24">
        <v>42</v>
      </c>
      <c r="E229" s="43"/>
    </row>
    <row r="230" spans="1:5" s="23" customFormat="1" ht="15" customHeight="1" x14ac:dyDescent="0.25">
      <c r="A230" s="157"/>
      <c r="B230" s="28" t="s">
        <v>125</v>
      </c>
      <c r="C230" s="173"/>
      <c r="D230" s="24">
        <v>205</v>
      </c>
      <c r="E230" s="40"/>
    </row>
    <row r="231" spans="1:5" s="23" customFormat="1" ht="18" customHeight="1" x14ac:dyDescent="0.25">
      <c r="A231" s="158"/>
      <c r="B231" s="29" t="s">
        <v>12</v>
      </c>
      <c r="C231" s="174"/>
      <c r="D231" s="6">
        <v>0.6</v>
      </c>
      <c r="E231" s="43"/>
    </row>
    <row r="232" spans="1:5" s="23" customFormat="1" ht="18" customHeight="1" x14ac:dyDescent="0.25">
      <c r="A232" s="156" t="s">
        <v>53</v>
      </c>
      <c r="B232" s="20" t="s">
        <v>54</v>
      </c>
      <c r="C232" s="22"/>
      <c r="D232" s="48">
        <f>SUM(D233)</f>
        <v>79.7</v>
      </c>
      <c r="E232" s="49">
        <f>SUM(E233)</f>
        <v>0</v>
      </c>
    </row>
    <row r="233" spans="1:5" s="23" customFormat="1" ht="27" x14ac:dyDescent="0.25">
      <c r="A233" s="157"/>
      <c r="B233" s="65" t="s">
        <v>120</v>
      </c>
      <c r="C233" s="11" t="s">
        <v>13</v>
      </c>
      <c r="D233" s="13">
        <f>SUM(D237+D234)</f>
        <v>79.7</v>
      </c>
      <c r="E233" s="52">
        <f>SUM(E237)</f>
        <v>0</v>
      </c>
    </row>
    <row r="234" spans="1:5" s="23" customFormat="1" x14ac:dyDescent="0.25">
      <c r="A234" s="157"/>
      <c r="B234" s="62" t="s">
        <v>14</v>
      </c>
      <c r="C234" s="98"/>
      <c r="D234" s="82">
        <f>SUM(D235:D236)</f>
        <v>71.5</v>
      </c>
      <c r="E234" s="44"/>
    </row>
    <row r="235" spans="1:5" s="23" customFormat="1" x14ac:dyDescent="0.25">
      <c r="A235" s="157"/>
      <c r="B235" s="28" t="s">
        <v>134</v>
      </c>
      <c r="C235" s="98"/>
      <c r="D235" s="24">
        <v>29.2</v>
      </c>
      <c r="E235" s="44"/>
    </row>
    <row r="236" spans="1:5" s="23" customFormat="1" x14ac:dyDescent="0.25">
      <c r="A236" s="157"/>
      <c r="B236" s="28" t="s">
        <v>125</v>
      </c>
      <c r="C236" s="98"/>
      <c r="D236" s="24">
        <v>42.3</v>
      </c>
      <c r="E236" s="44"/>
    </row>
    <row r="237" spans="1:5" s="23" customFormat="1" ht="18" customHeight="1" x14ac:dyDescent="0.25">
      <c r="A237" s="158"/>
      <c r="B237" s="29" t="s">
        <v>12</v>
      </c>
      <c r="C237" s="61"/>
      <c r="D237" s="6">
        <v>8.1999999999999993</v>
      </c>
      <c r="E237" s="43"/>
    </row>
    <row r="238" spans="1:5" s="23" customFormat="1" ht="18" customHeight="1" x14ac:dyDescent="0.25">
      <c r="A238" s="156" t="s">
        <v>55</v>
      </c>
      <c r="B238" s="16" t="s">
        <v>56</v>
      </c>
      <c r="C238" s="19"/>
      <c r="D238" s="17">
        <f t="shared" ref="D238:E238" si="35">SUM(D239)</f>
        <v>1057.6000000000001</v>
      </c>
      <c r="E238" s="124">
        <f t="shared" si="35"/>
        <v>0</v>
      </c>
    </row>
    <row r="239" spans="1:5" s="23" customFormat="1" ht="27" x14ac:dyDescent="0.25">
      <c r="A239" s="157"/>
      <c r="B239" s="14" t="s">
        <v>120</v>
      </c>
      <c r="C239" s="11" t="s">
        <v>13</v>
      </c>
      <c r="D239" s="13">
        <f>SUM(D240+D243)</f>
        <v>1057.6000000000001</v>
      </c>
      <c r="E239" s="52">
        <f>SUM(E240+E243)</f>
        <v>0</v>
      </c>
    </row>
    <row r="240" spans="1:5" s="26" customFormat="1" ht="15" customHeight="1" x14ac:dyDescent="0.25">
      <c r="A240" s="157"/>
      <c r="B240" s="27" t="s">
        <v>14</v>
      </c>
      <c r="C240" s="216"/>
      <c r="D240" s="44">
        <f>SUM(D241:D242)</f>
        <v>1055.9000000000001</v>
      </c>
      <c r="E240" s="43"/>
    </row>
    <row r="241" spans="1:5" s="26" customFormat="1" ht="15" customHeight="1" x14ac:dyDescent="0.25">
      <c r="A241" s="157"/>
      <c r="B241" s="28" t="s">
        <v>134</v>
      </c>
      <c r="C241" s="217"/>
      <c r="D241" s="25">
        <v>56.7</v>
      </c>
      <c r="E241" s="43"/>
    </row>
    <row r="242" spans="1:5" s="23" customFormat="1" ht="15" customHeight="1" x14ac:dyDescent="0.25">
      <c r="A242" s="157"/>
      <c r="B242" s="28" t="s">
        <v>125</v>
      </c>
      <c r="C242" s="217"/>
      <c r="D242" s="25">
        <v>999.2</v>
      </c>
      <c r="E242" s="40"/>
    </row>
    <row r="243" spans="1:5" s="23" customFormat="1" ht="18" customHeight="1" x14ac:dyDescent="0.25">
      <c r="A243" s="158"/>
      <c r="B243" s="29" t="s">
        <v>12</v>
      </c>
      <c r="C243" s="218"/>
      <c r="D243" s="6">
        <v>1.7</v>
      </c>
      <c r="E243" s="43"/>
    </row>
    <row r="244" spans="1:5" s="23" customFormat="1" ht="18" customHeight="1" x14ac:dyDescent="0.25">
      <c r="A244" s="156" t="s">
        <v>57</v>
      </c>
      <c r="B244" s="16" t="s">
        <v>59</v>
      </c>
      <c r="C244" s="19"/>
      <c r="D244" s="48">
        <f>SUM(D245)</f>
        <v>77.3</v>
      </c>
      <c r="E244" s="49">
        <f>SUM(E245)</f>
        <v>0</v>
      </c>
    </row>
    <row r="245" spans="1:5" s="23" customFormat="1" ht="27" x14ac:dyDescent="0.25">
      <c r="A245" s="157"/>
      <c r="B245" s="65" t="s">
        <v>120</v>
      </c>
      <c r="C245" s="11" t="s">
        <v>13</v>
      </c>
      <c r="D245" s="13">
        <f>SUM(D249+D246)</f>
        <v>77.3</v>
      </c>
      <c r="E245" s="52">
        <f>SUM(E249)</f>
        <v>0</v>
      </c>
    </row>
    <row r="246" spans="1:5" s="23" customFormat="1" x14ac:dyDescent="0.25">
      <c r="A246" s="157"/>
      <c r="B246" s="62" t="s">
        <v>14</v>
      </c>
      <c r="C246" s="98"/>
      <c r="D246" s="82">
        <f>SUM(D247:D248)</f>
        <v>76.7</v>
      </c>
      <c r="E246" s="44"/>
    </row>
    <row r="247" spans="1:5" s="23" customFormat="1" x14ac:dyDescent="0.25">
      <c r="A247" s="157"/>
      <c r="B247" s="28" t="s">
        <v>134</v>
      </c>
      <c r="C247" s="98"/>
      <c r="D247" s="24">
        <v>16.7</v>
      </c>
      <c r="E247" s="44"/>
    </row>
    <row r="248" spans="1:5" s="23" customFormat="1" x14ac:dyDescent="0.25">
      <c r="A248" s="157"/>
      <c r="B248" s="28" t="s">
        <v>125</v>
      </c>
      <c r="C248" s="98"/>
      <c r="D248" s="24">
        <v>60</v>
      </c>
      <c r="E248" s="44"/>
    </row>
    <row r="249" spans="1:5" s="23" customFormat="1" ht="18" customHeight="1" x14ac:dyDescent="0.25">
      <c r="A249" s="158"/>
      <c r="B249" s="29" t="s">
        <v>12</v>
      </c>
      <c r="C249" s="73"/>
      <c r="D249" s="6">
        <v>0.6</v>
      </c>
      <c r="E249" s="43"/>
    </row>
    <row r="250" spans="1:5" s="23" customFormat="1" ht="18" customHeight="1" x14ac:dyDescent="0.25">
      <c r="A250" s="156" t="s">
        <v>58</v>
      </c>
      <c r="B250" s="16" t="s">
        <v>65</v>
      </c>
      <c r="C250" s="19"/>
      <c r="D250" s="48">
        <f>SUM(D251)</f>
        <v>113.4</v>
      </c>
      <c r="E250" s="49">
        <f>SUM(E251)</f>
        <v>0</v>
      </c>
    </row>
    <row r="251" spans="1:5" s="23" customFormat="1" ht="27" x14ac:dyDescent="0.25">
      <c r="A251" s="157"/>
      <c r="B251" s="65" t="s">
        <v>120</v>
      </c>
      <c r="C251" s="11" t="s">
        <v>13</v>
      </c>
      <c r="D251" s="13">
        <f>SUM(D255+D252)</f>
        <v>113.4</v>
      </c>
      <c r="E251" s="52">
        <f>SUM(E255)</f>
        <v>0</v>
      </c>
    </row>
    <row r="252" spans="1:5" s="23" customFormat="1" x14ac:dyDescent="0.25">
      <c r="A252" s="157"/>
      <c r="B252" s="62" t="s">
        <v>14</v>
      </c>
      <c r="C252" s="98"/>
      <c r="D252" s="82">
        <f>SUM(D253:D254)</f>
        <v>110.9</v>
      </c>
      <c r="E252" s="44"/>
    </row>
    <row r="253" spans="1:5" s="23" customFormat="1" x14ac:dyDescent="0.25">
      <c r="A253" s="157"/>
      <c r="B253" s="28" t="s">
        <v>134</v>
      </c>
      <c r="C253" s="98"/>
      <c r="D253" s="24">
        <v>20.399999999999999</v>
      </c>
      <c r="E253" s="44"/>
    </row>
    <row r="254" spans="1:5" s="23" customFormat="1" x14ac:dyDescent="0.25">
      <c r="A254" s="157"/>
      <c r="B254" s="28" t="s">
        <v>125</v>
      </c>
      <c r="C254" s="98"/>
      <c r="D254" s="24">
        <v>90.5</v>
      </c>
      <c r="E254" s="44"/>
    </row>
    <row r="255" spans="1:5" s="23" customFormat="1" ht="18" customHeight="1" x14ac:dyDescent="0.25">
      <c r="A255" s="158"/>
      <c r="B255" s="29" t="s">
        <v>12</v>
      </c>
      <c r="C255" s="73"/>
      <c r="D255" s="6">
        <v>2.5</v>
      </c>
      <c r="E255" s="43"/>
    </row>
    <row r="256" spans="1:5" s="23" customFormat="1" ht="18" customHeight="1" x14ac:dyDescent="0.25">
      <c r="A256" s="156" t="s">
        <v>60</v>
      </c>
      <c r="B256" s="16" t="s">
        <v>67</v>
      </c>
      <c r="C256" s="19"/>
      <c r="D256" s="48">
        <f>SUM(D257)</f>
        <v>103.6</v>
      </c>
      <c r="E256" s="49">
        <f>SUM(E257)</f>
        <v>0</v>
      </c>
    </row>
    <row r="257" spans="1:5" s="23" customFormat="1" ht="27" x14ac:dyDescent="0.25">
      <c r="A257" s="157"/>
      <c r="B257" s="65" t="s">
        <v>120</v>
      </c>
      <c r="C257" s="11" t="s">
        <v>13</v>
      </c>
      <c r="D257" s="13">
        <f>SUM(D261+D258)</f>
        <v>103.6</v>
      </c>
      <c r="E257" s="52">
        <f>SUM(E261)</f>
        <v>0</v>
      </c>
    </row>
    <row r="258" spans="1:5" s="23" customFormat="1" x14ac:dyDescent="0.25">
      <c r="A258" s="157"/>
      <c r="B258" s="62" t="s">
        <v>14</v>
      </c>
      <c r="C258" s="98"/>
      <c r="D258" s="82">
        <f>SUM(D259:D260)</f>
        <v>102.3</v>
      </c>
      <c r="E258" s="44"/>
    </row>
    <row r="259" spans="1:5" s="23" customFormat="1" x14ac:dyDescent="0.25">
      <c r="A259" s="157"/>
      <c r="B259" s="28" t="s">
        <v>134</v>
      </c>
      <c r="C259" s="98"/>
      <c r="D259" s="24">
        <v>19</v>
      </c>
      <c r="E259" s="44"/>
    </row>
    <row r="260" spans="1:5" s="23" customFormat="1" x14ac:dyDescent="0.25">
      <c r="A260" s="157"/>
      <c r="B260" s="28" t="s">
        <v>125</v>
      </c>
      <c r="C260" s="98"/>
      <c r="D260" s="138">
        <v>83.3</v>
      </c>
      <c r="E260" s="109"/>
    </row>
    <row r="261" spans="1:5" s="23" customFormat="1" ht="18" customHeight="1" x14ac:dyDescent="0.25">
      <c r="A261" s="157"/>
      <c r="B261" s="76" t="s">
        <v>12</v>
      </c>
      <c r="C261" s="72"/>
      <c r="D261" s="101">
        <v>1.3</v>
      </c>
      <c r="E261" s="125"/>
    </row>
    <row r="262" spans="1:5" s="23" customFormat="1" ht="18" customHeight="1" x14ac:dyDescent="0.25">
      <c r="A262" s="207" t="s">
        <v>61</v>
      </c>
      <c r="B262" s="57" t="s">
        <v>131</v>
      </c>
      <c r="C262" s="47"/>
      <c r="D262" s="48">
        <f>SUM(D263)</f>
        <v>73.099999999999994</v>
      </c>
      <c r="E262" s="49">
        <f>SUM(E263)</f>
        <v>0</v>
      </c>
    </row>
    <row r="263" spans="1:5" s="23" customFormat="1" ht="27" x14ac:dyDescent="0.25">
      <c r="A263" s="157"/>
      <c r="B263" s="65" t="s">
        <v>120</v>
      </c>
      <c r="C263" s="11" t="s">
        <v>13</v>
      </c>
      <c r="D263" s="13">
        <f>SUM(D267+D264)</f>
        <v>73.099999999999994</v>
      </c>
      <c r="E263" s="52">
        <f>SUM(E267)</f>
        <v>0</v>
      </c>
    </row>
    <row r="264" spans="1:5" s="23" customFormat="1" x14ac:dyDescent="0.25">
      <c r="A264" s="157"/>
      <c r="B264" s="62" t="s">
        <v>14</v>
      </c>
      <c r="C264" s="98"/>
      <c r="D264" s="82">
        <f>SUM(D265:D266)</f>
        <v>73</v>
      </c>
      <c r="E264" s="44"/>
    </row>
    <row r="265" spans="1:5" s="23" customFormat="1" x14ac:dyDescent="0.25">
      <c r="A265" s="157"/>
      <c r="B265" s="28" t="s">
        <v>134</v>
      </c>
      <c r="C265" s="98"/>
      <c r="D265" s="24">
        <v>20.399999999999999</v>
      </c>
      <c r="E265" s="44"/>
    </row>
    <row r="266" spans="1:5" s="23" customFormat="1" x14ac:dyDescent="0.25">
      <c r="A266" s="157"/>
      <c r="B266" s="28" t="s">
        <v>125</v>
      </c>
      <c r="C266" s="98"/>
      <c r="D266" s="138">
        <v>52.6</v>
      </c>
      <c r="E266" s="109"/>
    </row>
    <row r="267" spans="1:5" s="23" customFormat="1" ht="15" customHeight="1" x14ac:dyDescent="0.25">
      <c r="A267" s="208"/>
      <c r="B267" s="29" t="s">
        <v>12</v>
      </c>
      <c r="C267" s="105"/>
      <c r="D267" s="106">
        <v>0.1</v>
      </c>
      <c r="E267" s="107"/>
    </row>
    <row r="268" spans="1:5" s="23" customFormat="1" ht="18" customHeight="1" x14ac:dyDescent="0.25">
      <c r="A268" s="171" t="s">
        <v>62</v>
      </c>
      <c r="B268" s="16" t="s">
        <v>72</v>
      </c>
      <c r="C268" s="85"/>
      <c r="D268" s="102">
        <f>SUM(D269)</f>
        <v>47.7</v>
      </c>
      <c r="E268" s="103">
        <f>SUM(E269)</f>
        <v>0</v>
      </c>
    </row>
    <row r="269" spans="1:5" s="23" customFormat="1" ht="27" x14ac:dyDescent="0.25">
      <c r="A269" s="171"/>
      <c r="B269" s="66" t="s">
        <v>120</v>
      </c>
      <c r="C269" s="11" t="s">
        <v>13</v>
      </c>
      <c r="D269" s="13">
        <f>SUM(D273+D270)</f>
        <v>47.7</v>
      </c>
      <c r="E269" s="52">
        <f>SUM(E273)</f>
        <v>0</v>
      </c>
    </row>
    <row r="270" spans="1:5" s="23" customFormat="1" x14ac:dyDescent="0.25">
      <c r="A270" s="157"/>
      <c r="B270" s="62" t="s">
        <v>14</v>
      </c>
      <c r="C270" s="98"/>
      <c r="D270" s="82">
        <f>SUM(D271:D272)</f>
        <v>40.700000000000003</v>
      </c>
      <c r="E270" s="44"/>
    </row>
    <row r="271" spans="1:5" s="23" customFormat="1" x14ac:dyDescent="0.25">
      <c r="A271" s="157"/>
      <c r="B271" s="28" t="s">
        <v>134</v>
      </c>
      <c r="C271" s="98"/>
      <c r="D271" s="24">
        <v>5.6</v>
      </c>
      <c r="E271" s="44"/>
    </row>
    <row r="272" spans="1:5" s="23" customFormat="1" x14ac:dyDescent="0.25">
      <c r="A272" s="157"/>
      <c r="B272" s="28" t="s">
        <v>125</v>
      </c>
      <c r="C272" s="98"/>
      <c r="D272" s="24">
        <v>35.1</v>
      </c>
      <c r="E272" s="44"/>
    </row>
    <row r="273" spans="1:5" s="23" customFormat="1" ht="15" customHeight="1" x14ac:dyDescent="0.25">
      <c r="A273" s="157"/>
      <c r="B273" s="29" t="s">
        <v>12</v>
      </c>
      <c r="C273" s="61"/>
      <c r="D273" s="6">
        <v>7</v>
      </c>
      <c r="E273" s="43"/>
    </row>
    <row r="274" spans="1:5" s="23" customFormat="1" ht="18" customHeight="1" x14ac:dyDescent="0.25">
      <c r="A274" s="170" t="s">
        <v>63</v>
      </c>
      <c r="B274" s="16" t="s">
        <v>73</v>
      </c>
      <c r="C274" s="19"/>
      <c r="D274" s="48">
        <f>SUM(D275)</f>
        <v>67.8</v>
      </c>
      <c r="E274" s="49">
        <f>SUM(E275)</f>
        <v>0</v>
      </c>
    </row>
    <row r="275" spans="1:5" s="23" customFormat="1" ht="27" x14ac:dyDescent="0.25">
      <c r="A275" s="171"/>
      <c r="B275" s="66" t="s">
        <v>120</v>
      </c>
      <c r="C275" s="11" t="s">
        <v>13</v>
      </c>
      <c r="D275" s="13">
        <f>SUM(D279+D276)</f>
        <v>67.8</v>
      </c>
      <c r="E275" s="52">
        <f>SUM(E279)</f>
        <v>0</v>
      </c>
    </row>
    <row r="276" spans="1:5" s="23" customFormat="1" x14ac:dyDescent="0.25">
      <c r="A276" s="157"/>
      <c r="B276" s="62" t="s">
        <v>14</v>
      </c>
      <c r="C276" s="98"/>
      <c r="D276" s="82">
        <f>SUM(D277:D278)</f>
        <v>59.4</v>
      </c>
      <c r="E276" s="44"/>
    </row>
    <row r="277" spans="1:5" s="23" customFormat="1" x14ac:dyDescent="0.25">
      <c r="A277" s="157"/>
      <c r="B277" s="28" t="s">
        <v>134</v>
      </c>
      <c r="C277" s="98"/>
      <c r="D277" s="24">
        <v>14.4</v>
      </c>
      <c r="E277" s="44"/>
    </row>
    <row r="278" spans="1:5" s="23" customFormat="1" x14ac:dyDescent="0.25">
      <c r="A278" s="157"/>
      <c r="B278" s="28" t="s">
        <v>125</v>
      </c>
      <c r="C278" s="98"/>
      <c r="D278" s="24">
        <v>45</v>
      </c>
      <c r="E278" s="44"/>
    </row>
    <row r="279" spans="1:5" s="23" customFormat="1" ht="15" customHeight="1" x14ac:dyDescent="0.25">
      <c r="A279" s="157"/>
      <c r="B279" s="29" t="s">
        <v>12</v>
      </c>
      <c r="C279" s="61"/>
      <c r="D279" s="6">
        <v>8.4</v>
      </c>
      <c r="E279" s="43"/>
    </row>
    <row r="280" spans="1:5" s="23" customFormat="1" ht="18" customHeight="1" x14ac:dyDescent="0.25">
      <c r="A280" s="170" t="s">
        <v>64</v>
      </c>
      <c r="B280" s="16" t="s">
        <v>121</v>
      </c>
      <c r="C280" s="19"/>
      <c r="D280" s="17">
        <f t="shared" ref="D280:E280" si="36">SUM(D281)</f>
        <v>335</v>
      </c>
      <c r="E280" s="124">
        <f t="shared" si="36"/>
        <v>0</v>
      </c>
    </row>
    <row r="281" spans="1:5" s="23" customFormat="1" ht="27" x14ac:dyDescent="0.25">
      <c r="A281" s="171"/>
      <c r="B281" s="14" t="s">
        <v>120</v>
      </c>
      <c r="C281" s="11" t="s">
        <v>13</v>
      </c>
      <c r="D281" s="13">
        <f>SUM(D282+D285)</f>
        <v>335</v>
      </c>
      <c r="E281" s="52">
        <f>SUM(E282+E285)</f>
        <v>0</v>
      </c>
    </row>
    <row r="282" spans="1:5" s="23" customFormat="1" x14ac:dyDescent="0.25">
      <c r="A282" s="171"/>
      <c r="B282" s="27" t="s">
        <v>14</v>
      </c>
      <c r="C282" s="172"/>
      <c r="D282" s="44">
        <f>SUM(D283:D284)</f>
        <v>321.89999999999998</v>
      </c>
      <c r="E282" s="126"/>
    </row>
    <row r="283" spans="1:5" s="23" customFormat="1" x14ac:dyDescent="0.25">
      <c r="A283" s="171"/>
      <c r="B283" s="28" t="s">
        <v>134</v>
      </c>
      <c r="C283" s="173"/>
      <c r="D283" s="24">
        <v>6.9</v>
      </c>
      <c r="E283" s="126"/>
    </row>
    <row r="284" spans="1:5" s="23" customFormat="1" x14ac:dyDescent="0.25">
      <c r="A284" s="171"/>
      <c r="B284" s="28" t="s">
        <v>125</v>
      </c>
      <c r="C284" s="173"/>
      <c r="D284" s="24">
        <v>315</v>
      </c>
      <c r="E284" s="40"/>
    </row>
    <row r="285" spans="1:5" s="23" customFormat="1" ht="15" customHeight="1" x14ac:dyDescent="0.25">
      <c r="A285" s="171"/>
      <c r="B285" s="29" t="s">
        <v>12</v>
      </c>
      <c r="C285" s="174"/>
      <c r="D285" s="15">
        <v>13.1</v>
      </c>
      <c r="E285" s="43"/>
    </row>
    <row r="286" spans="1:5" s="23" customFormat="1" ht="18" customHeight="1" x14ac:dyDescent="0.25">
      <c r="A286" s="170" t="s">
        <v>66</v>
      </c>
      <c r="B286" s="16" t="s">
        <v>122</v>
      </c>
      <c r="C286" s="19"/>
      <c r="D286" s="48">
        <f>SUM(D287)</f>
        <v>58.600000000000009</v>
      </c>
      <c r="E286" s="49">
        <f>SUM(E287)</f>
        <v>0</v>
      </c>
    </row>
    <row r="287" spans="1:5" s="23" customFormat="1" ht="27" x14ac:dyDescent="0.25">
      <c r="A287" s="171"/>
      <c r="B287" s="66" t="s">
        <v>120</v>
      </c>
      <c r="C287" s="11" t="s">
        <v>13</v>
      </c>
      <c r="D287" s="13">
        <f>SUM(D291+D288)</f>
        <v>58.600000000000009</v>
      </c>
      <c r="E287" s="52">
        <f>SUM(E291)</f>
        <v>0</v>
      </c>
    </row>
    <row r="288" spans="1:5" s="23" customFormat="1" x14ac:dyDescent="0.25">
      <c r="A288" s="157"/>
      <c r="B288" s="62" t="s">
        <v>14</v>
      </c>
      <c r="C288" s="98"/>
      <c r="D288" s="82">
        <f>SUM(D289:D290)</f>
        <v>37.900000000000006</v>
      </c>
      <c r="E288" s="44"/>
    </row>
    <row r="289" spans="1:5" s="23" customFormat="1" x14ac:dyDescent="0.25">
      <c r="A289" s="157"/>
      <c r="B289" s="28" t="s">
        <v>134</v>
      </c>
      <c r="C289" s="98"/>
      <c r="D289" s="24">
        <v>15.8</v>
      </c>
      <c r="E289" s="44"/>
    </row>
    <row r="290" spans="1:5" s="23" customFormat="1" x14ac:dyDescent="0.25">
      <c r="A290" s="157"/>
      <c r="B290" s="28" t="s">
        <v>125</v>
      </c>
      <c r="C290" s="98"/>
      <c r="D290" s="24">
        <v>22.1</v>
      </c>
      <c r="E290" s="44"/>
    </row>
    <row r="291" spans="1:5" s="23" customFormat="1" ht="15" customHeight="1" x14ac:dyDescent="0.25">
      <c r="A291" s="157"/>
      <c r="B291" s="29" t="s">
        <v>12</v>
      </c>
      <c r="C291" s="73"/>
      <c r="D291" s="6">
        <v>20.7</v>
      </c>
      <c r="E291" s="43"/>
    </row>
    <row r="292" spans="1:5" s="23" customFormat="1" ht="18" customHeight="1" x14ac:dyDescent="0.25">
      <c r="A292" s="170" t="s">
        <v>68</v>
      </c>
      <c r="B292" s="16" t="s">
        <v>77</v>
      </c>
      <c r="C292" s="19"/>
      <c r="D292" s="48">
        <f>SUM(D293)</f>
        <v>50.300000000000004</v>
      </c>
      <c r="E292" s="49">
        <f>SUM(E293)</f>
        <v>0</v>
      </c>
    </row>
    <row r="293" spans="1:5" s="23" customFormat="1" ht="27" x14ac:dyDescent="0.25">
      <c r="A293" s="171"/>
      <c r="B293" s="66" t="s">
        <v>120</v>
      </c>
      <c r="C293" s="11" t="s">
        <v>13</v>
      </c>
      <c r="D293" s="13">
        <f>SUM(D297+D294)</f>
        <v>50.300000000000004</v>
      </c>
      <c r="E293" s="52">
        <f>SUM(E297)</f>
        <v>0</v>
      </c>
    </row>
    <row r="294" spans="1:5" s="23" customFormat="1" x14ac:dyDescent="0.25">
      <c r="A294" s="157"/>
      <c r="B294" s="62" t="s">
        <v>14</v>
      </c>
      <c r="C294" s="98"/>
      <c r="D294" s="82">
        <f>SUM(D295:D296)</f>
        <v>40.200000000000003</v>
      </c>
      <c r="E294" s="44"/>
    </row>
    <row r="295" spans="1:5" s="23" customFormat="1" x14ac:dyDescent="0.25">
      <c r="A295" s="157"/>
      <c r="B295" s="28" t="s">
        <v>134</v>
      </c>
      <c r="C295" s="98"/>
      <c r="D295" s="24">
        <v>6.2</v>
      </c>
      <c r="E295" s="44"/>
    </row>
    <row r="296" spans="1:5" s="23" customFormat="1" x14ac:dyDescent="0.25">
      <c r="A296" s="157"/>
      <c r="B296" s="28" t="s">
        <v>125</v>
      </c>
      <c r="C296" s="98"/>
      <c r="D296" s="24">
        <v>34</v>
      </c>
      <c r="E296" s="44"/>
    </row>
    <row r="297" spans="1:5" s="23" customFormat="1" ht="15" customHeight="1" x14ac:dyDescent="0.25">
      <c r="A297" s="157"/>
      <c r="B297" s="29" t="s">
        <v>12</v>
      </c>
      <c r="C297" s="61"/>
      <c r="D297" s="6">
        <v>10.1</v>
      </c>
      <c r="E297" s="43"/>
    </row>
    <row r="298" spans="1:5" s="23" customFormat="1" ht="18" customHeight="1" x14ac:dyDescent="0.25">
      <c r="A298" s="170" t="s">
        <v>69</v>
      </c>
      <c r="B298" s="16" t="s">
        <v>80</v>
      </c>
      <c r="C298" s="19"/>
      <c r="D298" s="48">
        <f>SUM(D299)</f>
        <v>48.4</v>
      </c>
      <c r="E298" s="49">
        <f>SUM(E299)</f>
        <v>0</v>
      </c>
    </row>
    <row r="299" spans="1:5" s="23" customFormat="1" ht="27" x14ac:dyDescent="0.25">
      <c r="A299" s="171"/>
      <c r="B299" s="66" t="s">
        <v>120</v>
      </c>
      <c r="C299" s="11" t="s">
        <v>13</v>
      </c>
      <c r="D299" s="13">
        <f>SUM(D303+D300)</f>
        <v>48.4</v>
      </c>
      <c r="E299" s="52">
        <f>SUM(E303)</f>
        <v>0</v>
      </c>
    </row>
    <row r="300" spans="1:5" s="23" customFormat="1" x14ac:dyDescent="0.25">
      <c r="A300" s="157"/>
      <c r="B300" s="62" t="s">
        <v>14</v>
      </c>
      <c r="C300" s="98"/>
      <c r="D300" s="82">
        <f>SUM(D301:D302)</f>
        <v>39.4</v>
      </c>
      <c r="E300" s="44"/>
    </row>
    <row r="301" spans="1:5" s="23" customFormat="1" x14ac:dyDescent="0.25">
      <c r="A301" s="157"/>
      <c r="B301" s="28" t="s">
        <v>134</v>
      </c>
      <c r="C301" s="98"/>
      <c r="D301" s="24">
        <v>10.199999999999999</v>
      </c>
      <c r="E301" s="44"/>
    </row>
    <row r="302" spans="1:5" s="23" customFormat="1" x14ac:dyDescent="0.25">
      <c r="A302" s="157"/>
      <c r="B302" s="28" t="s">
        <v>125</v>
      </c>
      <c r="C302" s="98"/>
      <c r="D302" s="24">
        <v>29.2</v>
      </c>
      <c r="E302" s="44"/>
    </row>
    <row r="303" spans="1:5" s="23" customFormat="1" ht="15" customHeight="1" x14ac:dyDescent="0.25">
      <c r="A303" s="157"/>
      <c r="B303" s="29" t="s">
        <v>12</v>
      </c>
      <c r="C303" s="73"/>
      <c r="D303" s="6">
        <v>9</v>
      </c>
      <c r="E303" s="43"/>
    </row>
    <row r="304" spans="1:5" s="23" customFormat="1" ht="18" customHeight="1" x14ac:dyDescent="0.25">
      <c r="A304" s="170" t="s">
        <v>70</v>
      </c>
      <c r="B304" s="16" t="s">
        <v>123</v>
      </c>
      <c r="C304" s="19"/>
      <c r="D304" s="17">
        <f t="shared" ref="D304:E304" si="37">SUM(D305)</f>
        <v>377.7</v>
      </c>
      <c r="E304" s="124">
        <f t="shared" si="37"/>
        <v>0</v>
      </c>
    </row>
    <row r="305" spans="1:5" s="23" customFormat="1" ht="27" x14ac:dyDescent="0.25">
      <c r="A305" s="171"/>
      <c r="B305" s="14" t="s">
        <v>120</v>
      </c>
      <c r="C305" s="11" t="s">
        <v>13</v>
      </c>
      <c r="D305" s="13">
        <f>SUM(D306+D309)</f>
        <v>377.7</v>
      </c>
      <c r="E305" s="52">
        <f>SUM(E306+E309)</f>
        <v>0</v>
      </c>
    </row>
    <row r="306" spans="1:5" s="23" customFormat="1" ht="15" customHeight="1" x14ac:dyDescent="0.25">
      <c r="A306" s="157"/>
      <c r="B306" s="27" t="s">
        <v>14</v>
      </c>
      <c r="C306" s="216"/>
      <c r="D306" s="44">
        <f>SUM(D307:D308)</f>
        <v>368</v>
      </c>
      <c r="E306" s="43"/>
    </row>
    <row r="307" spans="1:5" s="23" customFormat="1" ht="15" customHeight="1" x14ac:dyDescent="0.25">
      <c r="A307" s="157"/>
      <c r="B307" s="28" t="s">
        <v>134</v>
      </c>
      <c r="C307" s="217"/>
      <c r="D307" s="25">
        <v>13</v>
      </c>
      <c r="E307" s="43"/>
    </row>
    <row r="308" spans="1:5" s="26" customFormat="1" ht="15" customHeight="1" x14ac:dyDescent="0.25">
      <c r="A308" s="157"/>
      <c r="B308" s="28" t="s">
        <v>125</v>
      </c>
      <c r="C308" s="217"/>
      <c r="D308" s="25">
        <v>355</v>
      </c>
      <c r="E308" s="40"/>
    </row>
    <row r="309" spans="1:5" s="23" customFormat="1" ht="15" customHeight="1" x14ac:dyDescent="0.25">
      <c r="A309" s="157"/>
      <c r="B309" s="29" t="s">
        <v>12</v>
      </c>
      <c r="C309" s="218"/>
      <c r="D309" s="6">
        <v>9.6999999999999993</v>
      </c>
      <c r="E309" s="43"/>
    </row>
    <row r="310" spans="1:5" s="23" customFormat="1" ht="18" customHeight="1" x14ac:dyDescent="0.25">
      <c r="A310" s="170" t="s">
        <v>71</v>
      </c>
      <c r="B310" s="16" t="s">
        <v>83</v>
      </c>
      <c r="C310" s="19"/>
      <c r="D310" s="17">
        <f t="shared" ref="D310:E310" si="38">SUM(D311)</f>
        <v>26.000000000000004</v>
      </c>
      <c r="E310" s="124">
        <f t="shared" si="38"/>
        <v>0</v>
      </c>
    </row>
    <row r="311" spans="1:5" s="23" customFormat="1" ht="27" x14ac:dyDescent="0.25">
      <c r="A311" s="171"/>
      <c r="B311" s="66" t="s">
        <v>120</v>
      </c>
      <c r="C311" s="11" t="s">
        <v>13</v>
      </c>
      <c r="D311" s="13">
        <f>SUM(D312+D316+D315)</f>
        <v>26.000000000000004</v>
      </c>
      <c r="E311" s="52">
        <f>SUM(E315:E316)</f>
        <v>0</v>
      </c>
    </row>
    <row r="312" spans="1:5" s="23" customFormat="1" x14ac:dyDescent="0.25">
      <c r="A312" s="157"/>
      <c r="B312" s="62" t="s">
        <v>14</v>
      </c>
      <c r="C312" s="210"/>
      <c r="D312" s="44">
        <f>SUM(D313:D314)</f>
        <v>17.600000000000001</v>
      </c>
      <c r="E312" s="109"/>
    </row>
    <row r="313" spans="1:5" s="23" customFormat="1" x14ac:dyDescent="0.25">
      <c r="A313" s="157"/>
      <c r="B313" s="28" t="s">
        <v>134</v>
      </c>
      <c r="C313" s="211"/>
      <c r="D313" s="110">
        <v>3.2</v>
      </c>
      <c r="E313" s="111"/>
    </row>
    <row r="314" spans="1:5" s="23" customFormat="1" x14ac:dyDescent="0.25">
      <c r="A314" s="157"/>
      <c r="B314" s="28" t="s">
        <v>125</v>
      </c>
      <c r="C314" s="211"/>
      <c r="D314" s="110">
        <v>14.4</v>
      </c>
      <c r="E314" s="41"/>
    </row>
    <row r="315" spans="1:5" s="23" customFormat="1" x14ac:dyDescent="0.25">
      <c r="A315" s="157"/>
      <c r="B315" s="62" t="s">
        <v>128</v>
      </c>
      <c r="C315" s="211"/>
      <c r="D315" s="112">
        <v>0.3</v>
      </c>
      <c r="E315" s="40"/>
    </row>
    <row r="316" spans="1:5" s="23" customFormat="1" x14ac:dyDescent="0.25">
      <c r="A316" s="157"/>
      <c r="B316" s="29" t="s">
        <v>12</v>
      </c>
      <c r="C316" s="212"/>
      <c r="D316" s="113">
        <v>8.1</v>
      </c>
      <c r="E316" s="107"/>
    </row>
    <row r="317" spans="1:5" s="23" customFormat="1" ht="18" customHeight="1" x14ac:dyDescent="0.25">
      <c r="A317" s="156" t="s">
        <v>132</v>
      </c>
      <c r="B317" s="53" t="s">
        <v>86</v>
      </c>
      <c r="C317" s="54"/>
      <c r="D317" s="48">
        <f>SUM(D318)</f>
        <v>14.7</v>
      </c>
      <c r="E317" s="48">
        <f>SUM(E318)</f>
        <v>5</v>
      </c>
    </row>
    <row r="318" spans="1:5" s="23" customFormat="1" ht="27" x14ac:dyDescent="0.25">
      <c r="A318" s="171"/>
      <c r="B318" s="67" t="s">
        <v>120</v>
      </c>
      <c r="C318" s="11" t="s">
        <v>13</v>
      </c>
      <c r="D318" s="13">
        <f>SUM(D322+D319)</f>
        <v>14.7</v>
      </c>
      <c r="E318" s="13">
        <f>SUM(E322+E319)</f>
        <v>5</v>
      </c>
    </row>
    <row r="319" spans="1:5" s="23" customFormat="1" x14ac:dyDescent="0.25">
      <c r="A319" s="171"/>
      <c r="B319" s="62" t="s">
        <v>14</v>
      </c>
      <c r="C319" s="98"/>
      <c r="D319" s="82">
        <f>SUM(D320:D321)</f>
        <v>11.2</v>
      </c>
      <c r="E319" s="82">
        <f>SUM(E320:E321)</f>
        <v>5</v>
      </c>
    </row>
    <row r="320" spans="1:5" s="23" customFormat="1" x14ac:dyDescent="0.25">
      <c r="A320" s="171"/>
      <c r="B320" s="28" t="s">
        <v>134</v>
      </c>
      <c r="C320" s="98"/>
      <c r="D320" s="138">
        <v>4.7</v>
      </c>
      <c r="E320" s="44"/>
    </row>
    <row r="321" spans="1:5" s="23" customFormat="1" x14ac:dyDescent="0.25">
      <c r="A321" s="171"/>
      <c r="B321" s="28" t="s">
        <v>125</v>
      </c>
      <c r="C321" s="137"/>
      <c r="D321" s="100">
        <v>6.5</v>
      </c>
      <c r="E321" s="100">
        <v>5</v>
      </c>
    </row>
    <row r="322" spans="1:5" s="23" customFormat="1" x14ac:dyDescent="0.25">
      <c r="A322" s="171"/>
      <c r="B322" s="29" t="s">
        <v>12</v>
      </c>
      <c r="C322" s="74"/>
      <c r="D322" s="136">
        <v>3.5</v>
      </c>
      <c r="E322" s="43"/>
    </row>
    <row r="323" spans="1:5" s="23" customFormat="1" ht="18" customHeight="1" x14ac:dyDescent="0.25">
      <c r="A323" s="170" t="s">
        <v>74</v>
      </c>
      <c r="B323" s="16" t="s">
        <v>88</v>
      </c>
      <c r="C323" s="21"/>
      <c r="D323" s="48">
        <f>SUM(D324)</f>
        <v>56.699999999999996</v>
      </c>
      <c r="E323" s="49">
        <f>SUM(E324)</f>
        <v>0</v>
      </c>
    </row>
    <row r="324" spans="1:5" s="23" customFormat="1" x14ac:dyDescent="0.25">
      <c r="A324" s="171"/>
      <c r="B324" s="68" t="s">
        <v>107</v>
      </c>
      <c r="C324" s="11" t="s">
        <v>15</v>
      </c>
      <c r="D324" s="13">
        <f>SUM(D328+D325)</f>
        <v>56.699999999999996</v>
      </c>
      <c r="E324" s="52">
        <f>SUM(E328)</f>
        <v>0</v>
      </c>
    </row>
    <row r="325" spans="1:5" s="23" customFormat="1" x14ac:dyDescent="0.25">
      <c r="A325" s="157"/>
      <c r="B325" s="62" t="s">
        <v>14</v>
      </c>
      <c r="C325" s="108"/>
      <c r="D325" s="82">
        <f>SUM(D326:D327)</f>
        <v>55.8</v>
      </c>
      <c r="E325" s="52"/>
    </row>
    <row r="326" spans="1:5" s="23" customFormat="1" x14ac:dyDescent="0.25">
      <c r="A326" s="157"/>
      <c r="B326" s="28" t="s">
        <v>134</v>
      </c>
      <c r="C326" s="108"/>
      <c r="D326" s="132">
        <v>30.3</v>
      </c>
      <c r="E326" s="133"/>
    </row>
    <row r="327" spans="1:5" s="23" customFormat="1" x14ac:dyDescent="0.25">
      <c r="A327" s="157"/>
      <c r="B327" s="28" t="s">
        <v>125</v>
      </c>
      <c r="C327" s="130"/>
      <c r="D327" s="100">
        <v>25.5</v>
      </c>
      <c r="E327" s="135"/>
    </row>
    <row r="328" spans="1:5" s="23" customFormat="1" ht="15" customHeight="1" x14ac:dyDescent="0.25">
      <c r="A328" s="157"/>
      <c r="B328" s="29" t="s">
        <v>12</v>
      </c>
      <c r="C328" s="71"/>
      <c r="D328" s="99">
        <v>0.9</v>
      </c>
      <c r="E328" s="134"/>
    </row>
    <row r="329" spans="1:5" s="23" customFormat="1" ht="18" customHeight="1" x14ac:dyDescent="0.25">
      <c r="A329" s="170" t="s">
        <v>75</v>
      </c>
      <c r="B329" s="16" t="s">
        <v>90</v>
      </c>
      <c r="C329" s="21"/>
      <c r="D329" s="48">
        <f>SUM(D330)</f>
        <v>29.200000000000003</v>
      </c>
      <c r="E329" s="49">
        <f>SUM(E330)</f>
        <v>0</v>
      </c>
    </row>
    <row r="330" spans="1:5" s="23" customFormat="1" x14ac:dyDescent="0.25">
      <c r="A330" s="171"/>
      <c r="B330" s="68" t="s">
        <v>107</v>
      </c>
      <c r="C330" s="11" t="s">
        <v>15</v>
      </c>
      <c r="D330" s="13">
        <f>SUM(D334+D331)</f>
        <v>29.200000000000003</v>
      </c>
      <c r="E330" s="52">
        <f>SUM(E334)</f>
        <v>0</v>
      </c>
    </row>
    <row r="331" spans="1:5" s="23" customFormat="1" x14ac:dyDescent="0.25">
      <c r="A331" s="171"/>
      <c r="B331" s="62" t="s">
        <v>14</v>
      </c>
      <c r="C331" s="108"/>
      <c r="D331" s="82">
        <f>SUM(D332:D333)</f>
        <v>28.1</v>
      </c>
      <c r="E331" s="52"/>
    </row>
    <row r="332" spans="1:5" s="23" customFormat="1" x14ac:dyDescent="0.25">
      <c r="A332" s="171"/>
      <c r="B332" s="28" t="s">
        <v>134</v>
      </c>
      <c r="C332" s="108"/>
      <c r="D332" s="132">
        <v>4.5999999999999996</v>
      </c>
      <c r="E332" s="133"/>
    </row>
    <row r="333" spans="1:5" s="23" customFormat="1" x14ac:dyDescent="0.25">
      <c r="A333" s="171"/>
      <c r="B333" s="28" t="s">
        <v>125</v>
      </c>
      <c r="C333" s="130"/>
      <c r="D333" s="100">
        <v>23.5</v>
      </c>
      <c r="E333" s="135"/>
    </row>
    <row r="334" spans="1:5" s="23" customFormat="1" x14ac:dyDescent="0.25">
      <c r="A334" s="178"/>
      <c r="B334" s="29" t="s">
        <v>12</v>
      </c>
      <c r="C334" s="74"/>
      <c r="D334" s="136">
        <v>1.1000000000000001</v>
      </c>
      <c r="E334" s="134"/>
    </row>
    <row r="335" spans="1:5" s="23" customFormat="1" ht="18" customHeight="1" x14ac:dyDescent="0.25">
      <c r="A335" s="170" t="s">
        <v>76</v>
      </c>
      <c r="B335" s="16" t="s">
        <v>92</v>
      </c>
      <c r="C335" s="21"/>
      <c r="D335" s="48">
        <f>SUM(D336)</f>
        <v>10.9</v>
      </c>
      <c r="E335" s="49">
        <f>SUM(E336)</f>
        <v>0</v>
      </c>
    </row>
    <row r="336" spans="1:5" s="23" customFormat="1" x14ac:dyDescent="0.25">
      <c r="A336" s="171"/>
      <c r="B336" s="68" t="s">
        <v>107</v>
      </c>
      <c r="C336" s="11" t="s">
        <v>15</v>
      </c>
      <c r="D336" s="13">
        <f>SUM(D340+D337)</f>
        <v>10.9</v>
      </c>
      <c r="E336" s="52">
        <f>SUM(E340)</f>
        <v>0</v>
      </c>
    </row>
    <row r="337" spans="1:5" s="23" customFormat="1" x14ac:dyDescent="0.25">
      <c r="A337" s="171"/>
      <c r="B337" s="62" t="s">
        <v>14</v>
      </c>
      <c r="C337" s="108"/>
      <c r="D337" s="82">
        <f>SUM(D338:D339)</f>
        <v>7.7</v>
      </c>
      <c r="E337" s="52"/>
    </row>
    <row r="338" spans="1:5" s="23" customFormat="1" x14ac:dyDescent="0.25">
      <c r="A338" s="171"/>
      <c r="B338" s="28" t="s">
        <v>134</v>
      </c>
      <c r="C338" s="108"/>
      <c r="D338" s="100">
        <v>7.7</v>
      </c>
      <c r="E338" s="127"/>
    </row>
    <row r="339" spans="1:5" s="23" customFormat="1" x14ac:dyDescent="0.25">
      <c r="A339" s="171"/>
      <c r="B339" s="28" t="s">
        <v>125</v>
      </c>
      <c r="C339" s="143"/>
      <c r="D339" s="100">
        <v>0</v>
      </c>
      <c r="E339" s="127"/>
    </row>
    <row r="340" spans="1:5" s="23" customFormat="1" x14ac:dyDescent="0.25">
      <c r="A340" s="171"/>
      <c r="B340" s="29" t="s">
        <v>12</v>
      </c>
      <c r="C340" s="74"/>
      <c r="D340" s="15">
        <v>3.2</v>
      </c>
      <c r="E340" s="43"/>
    </row>
    <row r="341" spans="1:5" s="23" customFormat="1" ht="18" customHeight="1" x14ac:dyDescent="0.25">
      <c r="A341" s="170" t="s">
        <v>78</v>
      </c>
      <c r="B341" s="16" t="s">
        <v>93</v>
      </c>
      <c r="C341" s="19"/>
      <c r="D341" s="48">
        <f>SUM(D342)</f>
        <v>7.4</v>
      </c>
      <c r="E341" s="49">
        <f>SUM(E342)</f>
        <v>0</v>
      </c>
    </row>
    <row r="342" spans="1:5" s="23" customFormat="1" x14ac:dyDescent="0.25">
      <c r="A342" s="171"/>
      <c r="B342" s="68" t="s">
        <v>107</v>
      </c>
      <c r="C342" s="11" t="s">
        <v>15</v>
      </c>
      <c r="D342" s="13">
        <f>SUM(D345+D343)</f>
        <v>7.4</v>
      </c>
      <c r="E342" s="52">
        <f>SUM(E345)</f>
        <v>0</v>
      </c>
    </row>
    <row r="343" spans="1:5" s="23" customFormat="1" x14ac:dyDescent="0.25">
      <c r="A343" s="171"/>
      <c r="B343" s="62" t="s">
        <v>14</v>
      </c>
      <c r="C343" s="108"/>
      <c r="D343" s="82">
        <f>SUM(D344:D344)</f>
        <v>6</v>
      </c>
      <c r="E343" s="52"/>
    </row>
    <row r="344" spans="1:5" s="23" customFormat="1" x14ac:dyDescent="0.25">
      <c r="A344" s="171"/>
      <c r="B344" s="28" t="s">
        <v>134</v>
      </c>
      <c r="C344" s="108"/>
      <c r="D344" s="100">
        <v>6</v>
      </c>
      <c r="E344" s="127"/>
    </row>
    <row r="345" spans="1:5" s="23" customFormat="1" x14ac:dyDescent="0.25">
      <c r="A345" s="171"/>
      <c r="B345" s="29" t="s">
        <v>12</v>
      </c>
      <c r="C345" s="74"/>
      <c r="D345" s="15">
        <v>1.4</v>
      </c>
      <c r="E345" s="43"/>
    </row>
    <row r="346" spans="1:5" s="23" customFormat="1" ht="18" customHeight="1" x14ac:dyDescent="0.25">
      <c r="A346" s="170" t="s">
        <v>79</v>
      </c>
      <c r="B346" s="16" t="s">
        <v>94</v>
      </c>
      <c r="C346" s="21"/>
      <c r="D346" s="48">
        <f>SUM(D347)</f>
        <v>32.400000000000006</v>
      </c>
      <c r="E346" s="49">
        <f>SUM(E347)</f>
        <v>0</v>
      </c>
    </row>
    <row r="347" spans="1:5" s="23" customFormat="1" x14ac:dyDescent="0.25">
      <c r="A347" s="171"/>
      <c r="B347" s="68" t="s">
        <v>107</v>
      </c>
      <c r="C347" s="11" t="s">
        <v>15</v>
      </c>
      <c r="D347" s="13">
        <f>SUM(D351+D348)</f>
        <v>32.400000000000006</v>
      </c>
      <c r="E347" s="52">
        <f>SUM(E351)</f>
        <v>0</v>
      </c>
    </row>
    <row r="348" spans="1:5" s="23" customFormat="1" x14ac:dyDescent="0.25">
      <c r="A348" s="157"/>
      <c r="B348" s="62" t="s">
        <v>14</v>
      </c>
      <c r="C348" s="108"/>
      <c r="D348" s="82">
        <f>SUM(D349:D350)</f>
        <v>27.700000000000003</v>
      </c>
      <c r="E348" s="52"/>
    </row>
    <row r="349" spans="1:5" s="23" customFormat="1" x14ac:dyDescent="0.25">
      <c r="A349" s="157"/>
      <c r="B349" s="28" t="s">
        <v>134</v>
      </c>
      <c r="C349" s="108"/>
      <c r="D349" s="132">
        <v>9.9</v>
      </c>
      <c r="E349" s="133"/>
    </row>
    <row r="350" spans="1:5" s="23" customFormat="1" x14ac:dyDescent="0.25">
      <c r="A350" s="157"/>
      <c r="B350" s="28" t="s">
        <v>125</v>
      </c>
      <c r="C350" s="130"/>
      <c r="D350" s="100">
        <v>17.8</v>
      </c>
      <c r="E350" s="135"/>
    </row>
    <row r="351" spans="1:5" s="23" customFormat="1" ht="15" customHeight="1" x14ac:dyDescent="0.25">
      <c r="A351" s="157"/>
      <c r="B351" s="29" t="s">
        <v>12</v>
      </c>
      <c r="C351" s="71"/>
      <c r="D351" s="136">
        <v>4.7</v>
      </c>
      <c r="E351" s="134"/>
    </row>
    <row r="352" spans="1:5" s="23" customFormat="1" ht="18" customHeight="1" x14ac:dyDescent="0.25">
      <c r="A352" s="156" t="s">
        <v>81</v>
      </c>
      <c r="B352" s="16" t="s">
        <v>95</v>
      </c>
      <c r="C352" s="19"/>
      <c r="D352" s="48">
        <f>SUM(D353)</f>
        <v>6</v>
      </c>
      <c r="E352" s="49">
        <f>SUM(E353)</f>
        <v>0</v>
      </c>
    </row>
    <row r="353" spans="1:5" s="23" customFormat="1" x14ac:dyDescent="0.25">
      <c r="A353" s="157"/>
      <c r="B353" s="68" t="s">
        <v>107</v>
      </c>
      <c r="C353" s="11" t="s">
        <v>15</v>
      </c>
      <c r="D353" s="13">
        <f>SUM(D356+D354)</f>
        <v>6</v>
      </c>
      <c r="E353" s="52">
        <f>SUM(E356)</f>
        <v>0</v>
      </c>
    </row>
    <row r="354" spans="1:5" s="23" customFormat="1" x14ac:dyDescent="0.25">
      <c r="A354" s="157"/>
      <c r="B354" s="62" t="s">
        <v>14</v>
      </c>
      <c r="C354" s="108"/>
      <c r="D354" s="82">
        <f>SUM(D355:D355)</f>
        <v>5.5</v>
      </c>
      <c r="E354" s="52"/>
    </row>
    <row r="355" spans="1:5" s="23" customFormat="1" x14ac:dyDescent="0.25">
      <c r="A355" s="157"/>
      <c r="B355" s="28" t="s">
        <v>134</v>
      </c>
      <c r="C355" s="108"/>
      <c r="D355" s="100">
        <v>5.5</v>
      </c>
      <c r="E355" s="127"/>
    </row>
    <row r="356" spans="1:5" s="23" customFormat="1" ht="15" customHeight="1" x14ac:dyDescent="0.25">
      <c r="A356" s="158"/>
      <c r="B356" s="29" t="s">
        <v>12</v>
      </c>
      <c r="C356" s="71"/>
      <c r="D356" s="24">
        <v>0.5</v>
      </c>
      <c r="E356" s="40"/>
    </row>
    <row r="357" spans="1:5" s="23" customFormat="1" ht="18" customHeight="1" x14ac:dyDescent="0.25">
      <c r="A357" s="156" t="s">
        <v>82</v>
      </c>
      <c r="B357" s="16" t="s">
        <v>96</v>
      </c>
      <c r="C357" s="19"/>
      <c r="D357" s="48">
        <f>SUM(D358)</f>
        <v>31.8</v>
      </c>
      <c r="E357" s="49">
        <f>SUM(E358)</f>
        <v>0</v>
      </c>
    </row>
    <row r="358" spans="1:5" s="23" customFormat="1" x14ac:dyDescent="0.25">
      <c r="A358" s="157"/>
      <c r="B358" s="68" t="s">
        <v>107</v>
      </c>
      <c r="C358" s="11" t="s">
        <v>15</v>
      </c>
      <c r="D358" s="13">
        <f>SUM(D362+D359)</f>
        <v>31.8</v>
      </c>
      <c r="E358" s="52">
        <f>SUM(E362)</f>
        <v>0</v>
      </c>
    </row>
    <row r="359" spans="1:5" s="23" customFormat="1" x14ac:dyDescent="0.25">
      <c r="A359" s="157"/>
      <c r="B359" s="62" t="s">
        <v>14</v>
      </c>
      <c r="C359" s="108"/>
      <c r="D359" s="82">
        <f>SUM(D360:D361)</f>
        <v>27.3</v>
      </c>
      <c r="E359" s="52"/>
    </row>
    <row r="360" spans="1:5" s="23" customFormat="1" x14ac:dyDescent="0.25">
      <c r="A360" s="157"/>
      <c r="B360" s="28" t="s">
        <v>134</v>
      </c>
      <c r="C360" s="108"/>
      <c r="D360" s="132">
        <v>9.5</v>
      </c>
      <c r="E360" s="133"/>
    </row>
    <row r="361" spans="1:5" s="23" customFormat="1" x14ac:dyDescent="0.25">
      <c r="A361" s="157"/>
      <c r="B361" s="28" t="s">
        <v>125</v>
      </c>
      <c r="C361" s="137"/>
      <c r="D361" s="100">
        <v>17.8</v>
      </c>
      <c r="E361" s="135"/>
    </row>
    <row r="362" spans="1:5" s="23" customFormat="1" ht="15" customHeight="1" x14ac:dyDescent="0.25">
      <c r="A362" s="157"/>
      <c r="B362" s="29" t="s">
        <v>12</v>
      </c>
      <c r="C362" s="61"/>
      <c r="D362" s="99">
        <v>4.5</v>
      </c>
      <c r="E362" s="134"/>
    </row>
    <row r="363" spans="1:5" s="23" customFormat="1" ht="18" customHeight="1" x14ac:dyDescent="0.25">
      <c r="A363" s="170" t="s">
        <v>84</v>
      </c>
      <c r="B363" s="57" t="s">
        <v>97</v>
      </c>
      <c r="C363" s="39"/>
      <c r="D363" s="48">
        <f>SUM(D364)</f>
        <v>157.10000000000002</v>
      </c>
      <c r="E363" s="49">
        <f>SUM(E364)</f>
        <v>0</v>
      </c>
    </row>
    <row r="364" spans="1:5" s="23" customFormat="1" x14ac:dyDescent="0.25">
      <c r="A364" s="171"/>
      <c r="B364" s="68" t="s">
        <v>107</v>
      </c>
      <c r="C364" s="11" t="s">
        <v>15</v>
      </c>
      <c r="D364" s="13">
        <f>SUM(D368+D365)</f>
        <v>157.10000000000002</v>
      </c>
      <c r="E364" s="52">
        <f>SUM(E368)</f>
        <v>0</v>
      </c>
    </row>
    <row r="365" spans="1:5" s="23" customFormat="1" x14ac:dyDescent="0.25">
      <c r="A365" s="171"/>
      <c r="B365" s="62" t="s">
        <v>14</v>
      </c>
      <c r="C365" s="108"/>
      <c r="D365" s="82">
        <f>SUM(D366:D367)</f>
        <v>156.80000000000001</v>
      </c>
      <c r="E365" s="52"/>
    </row>
    <row r="366" spans="1:5" s="23" customFormat="1" x14ac:dyDescent="0.25">
      <c r="A366" s="171"/>
      <c r="B366" s="28" t="s">
        <v>134</v>
      </c>
      <c r="C366" s="108"/>
      <c r="D366" s="132">
        <v>11.8</v>
      </c>
      <c r="E366" s="133"/>
    </row>
    <row r="367" spans="1:5" s="23" customFormat="1" x14ac:dyDescent="0.25">
      <c r="A367" s="171"/>
      <c r="B367" s="28" t="s">
        <v>125</v>
      </c>
      <c r="C367" s="130"/>
      <c r="D367" s="100">
        <v>145</v>
      </c>
      <c r="E367" s="135"/>
    </row>
    <row r="368" spans="1:5" s="23" customFormat="1" ht="15" customHeight="1" x14ac:dyDescent="0.25">
      <c r="A368" s="178"/>
      <c r="B368" s="29" t="s">
        <v>12</v>
      </c>
      <c r="C368" s="74"/>
      <c r="D368" s="136">
        <v>0.3</v>
      </c>
      <c r="E368" s="134"/>
    </row>
    <row r="369" spans="1:5" s="23" customFormat="1" ht="18" customHeight="1" x14ac:dyDescent="0.25">
      <c r="A369" s="170" t="s">
        <v>85</v>
      </c>
      <c r="B369" s="16" t="s">
        <v>98</v>
      </c>
      <c r="C369" s="19"/>
      <c r="D369" s="17">
        <f t="shared" ref="D369:E369" si="39">SUM(D370)</f>
        <v>15.1</v>
      </c>
      <c r="E369" s="124">
        <f t="shared" si="39"/>
        <v>0</v>
      </c>
    </row>
    <row r="370" spans="1:5" s="23" customFormat="1" ht="16.5" customHeight="1" x14ac:dyDescent="0.25">
      <c r="A370" s="171"/>
      <c r="B370" s="10" t="s">
        <v>107</v>
      </c>
      <c r="C370" s="11" t="s">
        <v>15</v>
      </c>
      <c r="D370" s="13">
        <f>SUM(D371+D374)</f>
        <v>15.1</v>
      </c>
      <c r="E370" s="52">
        <f>SUM(E371+E374)</f>
        <v>0</v>
      </c>
    </row>
    <row r="371" spans="1:5" s="23" customFormat="1" ht="15" customHeight="1" x14ac:dyDescent="0.25">
      <c r="A371" s="157"/>
      <c r="B371" s="27" t="s">
        <v>14</v>
      </c>
      <c r="C371" s="219"/>
      <c r="D371" s="6">
        <f>SUM(D372:D373)</f>
        <v>12.1</v>
      </c>
      <c r="E371" s="43"/>
    </row>
    <row r="372" spans="1:5" s="23" customFormat="1" ht="15" customHeight="1" x14ac:dyDescent="0.25">
      <c r="A372" s="157"/>
      <c r="B372" s="28" t="s">
        <v>134</v>
      </c>
      <c r="C372" s="220"/>
      <c r="D372" s="33">
        <v>3.1</v>
      </c>
      <c r="E372" s="43"/>
    </row>
    <row r="373" spans="1:5" s="26" customFormat="1" ht="15" customHeight="1" x14ac:dyDescent="0.25">
      <c r="A373" s="157"/>
      <c r="B373" s="28" t="s">
        <v>125</v>
      </c>
      <c r="C373" s="220"/>
      <c r="D373" s="33">
        <v>9</v>
      </c>
      <c r="E373" s="128"/>
    </row>
    <row r="374" spans="1:5" s="23" customFormat="1" ht="15" customHeight="1" x14ac:dyDescent="0.25">
      <c r="A374" s="157"/>
      <c r="B374" s="29" t="s">
        <v>12</v>
      </c>
      <c r="C374" s="221"/>
      <c r="D374" s="6">
        <v>3</v>
      </c>
      <c r="E374" s="43"/>
    </row>
    <row r="375" spans="1:5" s="23" customFormat="1" ht="18" customHeight="1" x14ac:dyDescent="0.25">
      <c r="A375" s="170" t="s">
        <v>87</v>
      </c>
      <c r="B375" s="16" t="s">
        <v>99</v>
      </c>
      <c r="C375" s="19"/>
      <c r="D375" s="48">
        <f>SUM(D376)</f>
        <v>11.2</v>
      </c>
      <c r="E375" s="49">
        <f>SUM(E376)</f>
        <v>0</v>
      </c>
    </row>
    <row r="376" spans="1:5" s="23" customFormat="1" ht="15" customHeight="1" x14ac:dyDescent="0.25">
      <c r="A376" s="171"/>
      <c r="B376" s="68" t="s">
        <v>107</v>
      </c>
      <c r="C376" s="11" t="s">
        <v>15</v>
      </c>
      <c r="D376" s="13">
        <f>SUM(D380+D377)</f>
        <v>11.2</v>
      </c>
      <c r="E376" s="52">
        <f>SUM(E380)</f>
        <v>0</v>
      </c>
    </row>
    <row r="377" spans="1:5" s="23" customFormat="1" ht="15" customHeight="1" x14ac:dyDescent="0.25">
      <c r="A377" s="171"/>
      <c r="B377" s="62" t="s">
        <v>14</v>
      </c>
      <c r="C377" s="108"/>
      <c r="D377" s="82">
        <f>SUM(D378:D379)</f>
        <v>9.6999999999999993</v>
      </c>
      <c r="E377" s="52"/>
    </row>
    <row r="378" spans="1:5" s="23" customFormat="1" ht="15" customHeight="1" x14ac:dyDescent="0.25">
      <c r="A378" s="171"/>
      <c r="B378" s="28" t="s">
        <v>134</v>
      </c>
      <c r="C378" s="108"/>
      <c r="D378" s="132">
        <v>5.7</v>
      </c>
      <c r="E378" s="133"/>
    </row>
    <row r="379" spans="1:5" s="23" customFormat="1" ht="15" customHeight="1" x14ac:dyDescent="0.25">
      <c r="A379" s="171"/>
      <c r="B379" s="28" t="s">
        <v>125</v>
      </c>
      <c r="C379" s="130"/>
      <c r="D379" s="100">
        <v>4</v>
      </c>
      <c r="E379" s="135"/>
    </row>
    <row r="380" spans="1:5" s="23" customFormat="1" ht="15" customHeight="1" x14ac:dyDescent="0.25">
      <c r="A380" s="171"/>
      <c r="B380" s="29" t="s">
        <v>12</v>
      </c>
      <c r="C380" s="71"/>
      <c r="D380" s="99">
        <v>1.5</v>
      </c>
      <c r="E380" s="134"/>
    </row>
    <row r="381" spans="1:5" s="23" customFormat="1" ht="18" customHeight="1" x14ac:dyDescent="0.25">
      <c r="A381" s="170" t="s">
        <v>89</v>
      </c>
      <c r="B381" s="16" t="s">
        <v>100</v>
      </c>
      <c r="C381" s="19"/>
      <c r="D381" s="48">
        <f>SUM(D382)</f>
        <v>7.1999999999999993</v>
      </c>
      <c r="E381" s="49">
        <f>SUM(E382)</f>
        <v>0</v>
      </c>
    </row>
    <row r="382" spans="1:5" s="23" customFormat="1" x14ac:dyDescent="0.25">
      <c r="A382" s="171"/>
      <c r="B382" s="68" t="s">
        <v>107</v>
      </c>
      <c r="C382" s="11" t="s">
        <v>15</v>
      </c>
      <c r="D382" s="13">
        <f>SUM(D385+D383)</f>
        <v>7.1999999999999993</v>
      </c>
      <c r="E382" s="52">
        <f>SUM(E385)</f>
        <v>0</v>
      </c>
    </row>
    <row r="383" spans="1:5" s="23" customFormat="1" x14ac:dyDescent="0.25">
      <c r="A383" s="157"/>
      <c r="B383" s="62" t="s">
        <v>14</v>
      </c>
      <c r="C383" s="108"/>
      <c r="D383" s="82">
        <f>SUM(D384:D384)</f>
        <v>6.1</v>
      </c>
      <c r="E383" s="52"/>
    </row>
    <row r="384" spans="1:5" s="23" customFormat="1" x14ac:dyDescent="0.25">
      <c r="A384" s="157"/>
      <c r="B384" s="28" t="s">
        <v>134</v>
      </c>
      <c r="C384" s="108"/>
      <c r="D384" s="100">
        <v>6.1</v>
      </c>
      <c r="E384" s="127"/>
    </row>
    <row r="385" spans="1:5" s="23" customFormat="1" ht="15" customHeight="1" x14ac:dyDescent="0.25">
      <c r="A385" s="157"/>
      <c r="B385" s="29" t="s">
        <v>12</v>
      </c>
      <c r="C385" s="71"/>
      <c r="D385" s="6">
        <v>1.1000000000000001</v>
      </c>
      <c r="E385" s="43"/>
    </row>
    <row r="386" spans="1:5" s="23" customFormat="1" ht="18" customHeight="1" x14ac:dyDescent="0.25">
      <c r="A386" s="170" t="s">
        <v>91</v>
      </c>
      <c r="B386" s="16" t="s">
        <v>101</v>
      </c>
      <c r="C386" s="19"/>
      <c r="D386" s="48">
        <f>SUM(D387)</f>
        <v>8.1999999999999993</v>
      </c>
      <c r="E386" s="49">
        <f>SUM(E387)</f>
        <v>0</v>
      </c>
    </row>
    <row r="387" spans="1:5" s="23" customFormat="1" ht="15" customHeight="1" x14ac:dyDescent="0.25">
      <c r="A387" s="171"/>
      <c r="B387" s="68" t="s">
        <v>107</v>
      </c>
      <c r="C387" s="11" t="s">
        <v>15</v>
      </c>
      <c r="D387" s="13">
        <f>SUM(D390+D388)</f>
        <v>8.1999999999999993</v>
      </c>
      <c r="E387" s="52">
        <f>SUM(E390)</f>
        <v>0</v>
      </c>
    </row>
    <row r="388" spans="1:5" s="23" customFormat="1" ht="15" customHeight="1" x14ac:dyDescent="0.25">
      <c r="A388" s="157"/>
      <c r="B388" s="62" t="s">
        <v>14</v>
      </c>
      <c r="C388" s="108"/>
      <c r="D388" s="82">
        <f>SUM(D389:D389)</f>
        <v>7.2</v>
      </c>
      <c r="E388" s="52"/>
    </row>
    <row r="389" spans="1:5" s="23" customFormat="1" ht="15" customHeight="1" x14ac:dyDescent="0.25">
      <c r="A389" s="157"/>
      <c r="B389" s="28" t="s">
        <v>134</v>
      </c>
      <c r="C389" s="108"/>
      <c r="D389" s="100">
        <v>7.2</v>
      </c>
      <c r="E389" s="127"/>
    </row>
    <row r="390" spans="1:5" s="23" customFormat="1" ht="15" customHeight="1" x14ac:dyDescent="0.25">
      <c r="A390" s="157"/>
      <c r="B390" s="29" t="s">
        <v>12</v>
      </c>
      <c r="C390" s="71"/>
      <c r="D390" s="6">
        <v>1</v>
      </c>
      <c r="E390" s="43"/>
    </row>
    <row r="391" spans="1:5" s="23" customFormat="1" ht="18" customHeight="1" x14ac:dyDescent="0.25">
      <c r="A391" s="170" t="s">
        <v>137</v>
      </c>
      <c r="B391" s="16" t="s">
        <v>102</v>
      </c>
      <c r="C391" s="19"/>
      <c r="D391" s="48">
        <f>SUM(D392)</f>
        <v>6.5</v>
      </c>
      <c r="E391" s="49">
        <f>SUM(E392)</f>
        <v>0</v>
      </c>
    </row>
    <row r="392" spans="1:5" s="23" customFormat="1" ht="15" customHeight="1" x14ac:dyDescent="0.25">
      <c r="A392" s="171"/>
      <c r="B392" s="68" t="s">
        <v>107</v>
      </c>
      <c r="C392" s="11" t="s">
        <v>15</v>
      </c>
      <c r="D392" s="13">
        <f>SUM(D396+D393)</f>
        <v>6.5</v>
      </c>
      <c r="E392" s="52">
        <f>SUM(E396)</f>
        <v>0</v>
      </c>
    </row>
    <row r="393" spans="1:5" s="23" customFormat="1" ht="15" customHeight="1" x14ac:dyDescent="0.25">
      <c r="A393" s="171"/>
      <c r="B393" s="62" t="s">
        <v>14</v>
      </c>
      <c r="C393" s="108"/>
      <c r="D393" s="82">
        <f>SUM(D394:D395)</f>
        <v>5.5</v>
      </c>
      <c r="E393" s="52"/>
    </row>
    <row r="394" spans="1:5" s="23" customFormat="1" ht="15" customHeight="1" x14ac:dyDescent="0.25">
      <c r="A394" s="171"/>
      <c r="B394" s="28" t="s">
        <v>134</v>
      </c>
      <c r="C394" s="108"/>
      <c r="D394" s="132">
        <v>3</v>
      </c>
      <c r="E394" s="133"/>
    </row>
    <row r="395" spans="1:5" s="23" customFormat="1" ht="15" customHeight="1" x14ac:dyDescent="0.25">
      <c r="A395" s="171"/>
      <c r="B395" s="28" t="s">
        <v>125</v>
      </c>
      <c r="C395" s="130"/>
      <c r="D395" s="100">
        <v>2.5</v>
      </c>
      <c r="E395" s="135"/>
    </row>
    <row r="396" spans="1:5" s="23" customFormat="1" ht="15" customHeight="1" x14ac:dyDescent="0.25">
      <c r="A396" s="171"/>
      <c r="B396" s="29" t="s">
        <v>12</v>
      </c>
      <c r="C396" s="74"/>
      <c r="D396" s="136">
        <v>1</v>
      </c>
      <c r="E396" s="134"/>
    </row>
    <row r="397" spans="1:5" s="23" customFormat="1" ht="18" customHeight="1" x14ac:dyDescent="0.25">
      <c r="A397" s="170" t="s">
        <v>138</v>
      </c>
      <c r="B397" s="16" t="s">
        <v>103</v>
      </c>
      <c r="C397" s="19"/>
      <c r="D397" s="48">
        <f>SUM(D398)</f>
        <v>75.699999999999989</v>
      </c>
      <c r="E397" s="48">
        <f>SUM(E398)</f>
        <v>5.4</v>
      </c>
    </row>
    <row r="398" spans="1:5" s="23" customFormat="1" ht="15" customHeight="1" x14ac:dyDescent="0.25">
      <c r="A398" s="171"/>
      <c r="B398" s="66" t="s">
        <v>119</v>
      </c>
      <c r="C398" s="56" t="s">
        <v>17</v>
      </c>
      <c r="D398" s="13">
        <f>SUM(D402+D399)</f>
        <v>75.699999999999989</v>
      </c>
      <c r="E398" s="42">
        <f>SUM(E402)</f>
        <v>5.4</v>
      </c>
    </row>
    <row r="399" spans="1:5" s="23" customFormat="1" ht="15" customHeight="1" x14ac:dyDescent="0.25">
      <c r="A399" s="157"/>
      <c r="B399" s="62" t="s">
        <v>14</v>
      </c>
      <c r="C399" s="164"/>
      <c r="D399" s="82">
        <f>SUM(D400:D401)</f>
        <v>33.9</v>
      </c>
      <c r="E399" s="83"/>
    </row>
    <row r="400" spans="1:5" s="23" customFormat="1" ht="15" customHeight="1" x14ac:dyDescent="0.25">
      <c r="A400" s="157"/>
      <c r="B400" s="28" t="s">
        <v>134</v>
      </c>
      <c r="C400" s="165"/>
      <c r="D400" s="83">
        <v>3.9</v>
      </c>
      <c r="E400" s="84"/>
    </row>
    <row r="401" spans="1:5" s="23" customFormat="1" ht="15" customHeight="1" x14ac:dyDescent="0.25">
      <c r="A401" s="157"/>
      <c r="B401" s="28" t="s">
        <v>125</v>
      </c>
      <c r="C401" s="165"/>
      <c r="D401" s="83">
        <v>30</v>
      </c>
      <c r="E401" s="84"/>
    </row>
    <row r="402" spans="1:5" s="23" customFormat="1" ht="15" customHeight="1" x14ac:dyDescent="0.25">
      <c r="A402" s="157"/>
      <c r="B402" s="29" t="s">
        <v>12</v>
      </c>
      <c r="C402" s="175"/>
      <c r="D402" s="99">
        <v>41.8</v>
      </c>
      <c r="E402" s="134">
        <v>5.4</v>
      </c>
    </row>
    <row r="403" spans="1:5" s="23" customFormat="1" ht="18" customHeight="1" x14ac:dyDescent="0.25">
      <c r="A403" s="184" t="s">
        <v>139</v>
      </c>
      <c r="B403" s="144" t="s">
        <v>140</v>
      </c>
      <c r="C403" s="19"/>
      <c r="D403" s="48">
        <f>SUM(D404)</f>
        <v>2.9</v>
      </c>
      <c r="E403" s="49">
        <f>SUM(E404)</f>
        <v>0</v>
      </c>
    </row>
    <row r="404" spans="1:5" s="23" customFormat="1" ht="15" customHeight="1" x14ac:dyDescent="0.25">
      <c r="A404" s="184"/>
      <c r="B404" s="145" t="s">
        <v>110</v>
      </c>
      <c r="C404" s="11" t="s">
        <v>18</v>
      </c>
      <c r="D404" s="13">
        <f>SUM(D405)</f>
        <v>2.9</v>
      </c>
      <c r="E404" s="147">
        <f>SUM(E405)</f>
        <v>0</v>
      </c>
    </row>
    <row r="405" spans="1:5" s="23" customFormat="1" ht="15" customHeight="1" x14ac:dyDescent="0.25">
      <c r="A405" s="184"/>
      <c r="B405" s="146" t="s">
        <v>14</v>
      </c>
      <c r="C405" s="143"/>
      <c r="D405" s="82">
        <f>SUM(D406:D406)</f>
        <v>2.9</v>
      </c>
      <c r="E405" s="52"/>
    </row>
    <row r="406" spans="1:5" s="23" customFormat="1" ht="15" customHeight="1" x14ac:dyDescent="0.25">
      <c r="A406" s="185"/>
      <c r="B406" s="28" t="s">
        <v>125</v>
      </c>
      <c r="C406" s="143"/>
      <c r="D406" s="132">
        <v>2.9</v>
      </c>
      <c r="E406" s="133"/>
    </row>
    <row r="407" spans="1:5" s="23" customFormat="1" ht="21" customHeight="1" x14ac:dyDescent="0.25">
      <c r="A407" s="209" t="s">
        <v>104</v>
      </c>
      <c r="B407" s="209"/>
      <c r="C407" s="2"/>
      <c r="D407" s="3">
        <f>SUM(D440+D436+D430+D424+D419+D413+D408)</f>
        <v>5923.6999999999989</v>
      </c>
      <c r="E407" s="3">
        <f>SUM(E440+E436+E430+E424+E419+E413+E408)</f>
        <v>17.200000000000003</v>
      </c>
    </row>
    <row r="408" spans="1:5" s="23" customFormat="1" ht="15" customHeight="1" x14ac:dyDescent="0.25">
      <c r="A408" s="204" t="s">
        <v>105</v>
      </c>
      <c r="B408" s="179"/>
      <c r="C408" s="131" t="s">
        <v>8</v>
      </c>
      <c r="D408" s="4">
        <f>SUM(D412+D409)</f>
        <v>111.39999999999999</v>
      </c>
      <c r="E408" s="58">
        <f>SUM(E412)</f>
        <v>0</v>
      </c>
    </row>
    <row r="409" spans="1:5" s="23" customFormat="1" ht="15" customHeight="1" x14ac:dyDescent="0.25">
      <c r="A409" s="204"/>
      <c r="B409" s="27" t="s">
        <v>11</v>
      </c>
      <c r="C409" s="213"/>
      <c r="D409" s="4">
        <f>SUM(D410:D411)</f>
        <v>105.6</v>
      </c>
      <c r="E409" s="58"/>
    </row>
    <row r="410" spans="1:5" s="23" customFormat="1" ht="15" customHeight="1" x14ac:dyDescent="0.25">
      <c r="A410" s="205"/>
      <c r="B410" s="28" t="s">
        <v>134</v>
      </c>
      <c r="C410" s="214"/>
      <c r="D410" s="69">
        <f>SUM(D14+D19+D47+D58+D73+D88+D100+D114+D125+D138+D154+D165+D177+D190+D206)</f>
        <v>50.9</v>
      </c>
      <c r="E410" s="58"/>
    </row>
    <row r="411" spans="1:5" s="23" customFormat="1" ht="15" customHeight="1" x14ac:dyDescent="0.25">
      <c r="A411" s="205"/>
      <c r="B411" s="28" t="s">
        <v>125</v>
      </c>
      <c r="C411" s="214"/>
      <c r="D411" s="69">
        <f>SUM(D139+D126+D178+D191+D207+D20+D15)</f>
        <v>54.7</v>
      </c>
      <c r="E411" s="58"/>
    </row>
    <row r="412" spans="1:5" s="23" customFormat="1" ht="15" customHeight="1" x14ac:dyDescent="0.25">
      <c r="A412" s="206"/>
      <c r="B412" s="29" t="s">
        <v>12</v>
      </c>
      <c r="C412" s="215"/>
      <c r="D412" s="35">
        <f>SUM(D21)</f>
        <v>5.8</v>
      </c>
      <c r="E412" s="35"/>
    </row>
    <row r="413" spans="1:5" s="23" customFormat="1" ht="15" customHeight="1" x14ac:dyDescent="0.25">
      <c r="A413" s="182" t="s">
        <v>106</v>
      </c>
      <c r="B413" s="183"/>
      <c r="C413" s="142" t="s">
        <v>13</v>
      </c>
      <c r="D413" s="5">
        <f>SUM(D414+D418+D415)</f>
        <v>3290.7</v>
      </c>
      <c r="E413" s="5">
        <f>SUM(E414+E418+E415)</f>
        <v>11.8</v>
      </c>
    </row>
    <row r="414" spans="1:5" s="23" customFormat="1" ht="15" customHeight="1" x14ac:dyDescent="0.25">
      <c r="A414" s="177"/>
      <c r="B414" s="27" t="s">
        <v>128</v>
      </c>
      <c r="C414" s="179"/>
      <c r="D414" s="35">
        <f>SUM(D315)</f>
        <v>0.3</v>
      </c>
      <c r="E414" s="35"/>
    </row>
    <row r="415" spans="1:5" s="23" customFormat="1" ht="15" customHeight="1" x14ac:dyDescent="0.25">
      <c r="A415" s="177"/>
      <c r="B415" s="62" t="s">
        <v>11</v>
      </c>
      <c r="C415" s="180"/>
      <c r="D415" s="35">
        <f>SUM(D416:D417)</f>
        <v>3164.1</v>
      </c>
      <c r="E415" s="35">
        <f>SUM(E416:E417)</f>
        <v>11.8</v>
      </c>
    </row>
    <row r="416" spans="1:5" s="23" customFormat="1" ht="15" customHeight="1" x14ac:dyDescent="0.25">
      <c r="A416" s="177"/>
      <c r="B416" s="28" t="s">
        <v>134</v>
      </c>
      <c r="C416" s="180"/>
      <c r="D416" s="36">
        <f>SUM(D211+D217+D223+D229+D235+D241+D247+D259+D265+D271+D277+D283+D289+D295+D301+D307+D313+D320+D253)</f>
        <v>366.19999999999987</v>
      </c>
      <c r="E416" s="35"/>
    </row>
    <row r="417" spans="1:5" s="26" customFormat="1" ht="15" customHeight="1" x14ac:dyDescent="0.25">
      <c r="A417" s="177"/>
      <c r="B417" s="28" t="s">
        <v>125</v>
      </c>
      <c r="C417" s="180"/>
      <c r="D417" s="36">
        <f>SUM(D218+D230+D242+D284+D308+D212+D224+D236+D248+D254+D260+D266+D272+D278+D290+D302+D296+D314+D321)</f>
        <v>2797.9</v>
      </c>
      <c r="E417" s="36">
        <f>SUM(E218+E230+E242+E284+E308+E212+E224+E236+E248+E254+E260+E266+E272+E278+E290+E302+E296+E314+E321)</f>
        <v>11.8</v>
      </c>
    </row>
    <row r="418" spans="1:5" s="23" customFormat="1" ht="15" customHeight="1" x14ac:dyDescent="0.25">
      <c r="A418" s="177"/>
      <c r="B418" s="29" t="s">
        <v>12</v>
      </c>
      <c r="C418" s="181"/>
      <c r="D418" s="35">
        <f>SUM(D213+D219+D225+D237+D243+D249+D255+D261+D273+D279+D285+D291+D297+D303+D309+D316+D322+D231+D267)</f>
        <v>126.29999999999997</v>
      </c>
      <c r="E418" s="35"/>
    </row>
    <row r="419" spans="1:5" s="23" customFormat="1" ht="15" customHeight="1" x14ac:dyDescent="0.25">
      <c r="A419" s="182" t="s">
        <v>107</v>
      </c>
      <c r="B419" s="183"/>
      <c r="C419" s="142" t="s">
        <v>15</v>
      </c>
      <c r="D419" s="5">
        <f>SUM(D420+D423)</f>
        <v>495.69999999999993</v>
      </c>
      <c r="E419" s="55">
        <f>SUM(E420+E423)</f>
        <v>0</v>
      </c>
    </row>
    <row r="420" spans="1:5" s="23" customFormat="1" ht="15" customHeight="1" x14ac:dyDescent="0.25">
      <c r="A420" s="177"/>
      <c r="B420" s="27" t="s">
        <v>11</v>
      </c>
      <c r="C420" s="179"/>
      <c r="D420" s="35">
        <f>SUM(D421:D422)</f>
        <v>471.49999999999994</v>
      </c>
      <c r="E420" s="35"/>
    </row>
    <row r="421" spans="1:5" s="23" customFormat="1" ht="15" customHeight="1" x14ac:dyDescent="0.25">
      <c r="A421" s="177"/>
      <c r="B421" s="28" t="s">
        <v>134</v>
      </c>
      <c r="C421" s="180"/>
      <c r="D421" s="36">
        <f>SUM(D24+D326+D332+D338+D344+D349+D355+D360+D366+D372+D378+D384+D389+D394)</f>
        <v>111.49999999999999</v>
      </c>
      <c r="E421" s="35"/>
    </row>
    <row r="422" spans="1:5" s="26" customFormat="1" ht="15" customHeight="1" x14ac:dyDescent="0.25">
      <c r="A422" s="177"/>
      <c r="B422" s="28" t="s">
        <v>125</v>
      </c>
      <c r="C422" s="180"/>
      <c r="D422" s="36">
        <f>SUM(D373+D327+D333+D350+D361+D367+D379+D395+D76+D103+D142+D194+D25+D61+D339)</f>
        <v>359.99999999999994</v>
      </c>
      <c r="E422" s="36"/>
    </row>
    <row r="423" spans="1:5" s="23" customFormat="1" ht="15" customHeight="1" x14ac:dyDescent="0.25">
      <c r="A423" s="177"/>
      <c r="B423" s="29" t="s">
        <v>12</v>
      </c>
      <c r="C423" s="181"/>
      <c r="D423" s="35">
        <f>SUM(D328+D334+D340+D345+D351+D356+D362+D368+D374+D380+D385+D390+D396)</f>
        <v>24.200000000000003</v>
      </c>
      <c r="E423" s="35"/>
    </row>
    <row r="424" spans="1:5" s="23" customFormat="1" ht="15" customHeight="1" x14ac:dyDescent="0.25">
      <c r="A424" s="182" t="s">
        <v>108</v>
      </c>
      <c r="B424" s="183"/>
      <c r="C424" s="142" t="s">
        <v>16</v>
      </c>
      <c r="D424" s="5">
        <f>SUM(D426+D429+D425)</f>
        <v>1068.8</v>
      </c>
      <c r="E424" s="55">
        <f>SUM(E426+E429)</f>
        <v>0</v>
      </c>
    </row>
    <row r="425" spans="1:5" s="23" customFormat="1" ht="15" customHeight="1" x14ac:dyDescent="0.25">
      <c r="A425" s="204"/>
      <c r="B425" s="27" t="s">
        <v>129</v>
      </c>
      <c r="C425" s="201"/>
      <c r="D425" s="35">
        <f>SUM(D27)</f>
        <v>167.6</v>
      </c>
      <c r="E425" s="55"/>
    </row>
    <row r="426" spans="1:5" s="23" customFormat="1" ht="15" customHeight="1" x14ac:dyDescent="0.25">
      <c r="A426" s="205"/>
      <c r="B426" s="62" t="s">
        <v>11</v>
      </c>
      <c r="C426" s="202"/>
      <c r="D426" s="35">
        <f>SUM(D427:D428)</f>
        <v>868</v>
      </c>
      <c r="E426" s="35"/>
    </row>
    <row r="427" spans="1:5" s="23" customFormat="1" ht="15" customHeight="1" x14ac:dyDescent="0.25">
      <c r="A427" s="205"/>
      <c r="B427" s="28" t="s">
        <v>134</v>
      </c>
      <c r="C427" s="202"/>
      <c r="D427" s="36">
        <f>SUM(D29+D64+D79+D91+D129+D145+D168+D181+D197)</f>
        <v>54.499999999999993</v>
      </c>
      <c r="E427" s="35"/>
    </row>
    <row r="428" spans="1:5" s="26" customFormat="1" ht="15" customHeight="1" x14ac:dyDescent="0.25">
      <c r="A428" s="205"/>
      <c r="B428" s="28" t="s">
        <v>125</v>
      </c>
      <c r="C428" s="202"/>
      <c r="D428" s="36">
        <f>SUM(D30+D50+D65+D80+D92+D117+D130+D169+D182+D198+D106+D146+D157)</f>
        <v>813.5</v>
      </c>
      <c r="E428" s="36"/>
    </row>
    <row r="429" spans="1:5" s="23" customFormat="1" ht="15" customHeight="1" x14ac:dyDescent="0.25">
      <c r="A429" s="206"/>
      <c r="B429" s="29" t="s">
        <v>12</v>
      </c>
      <c r="C429" s="203"/>
      <c r="D429" s="35">
        <f>SUM(D51+D66+D81+D93+D107+D118+D131+D147+D158+D170+D183+D199)</f>
        <v>33.200000000000003</v>
      </c>
      <c r="E429" s="35"/>
    </row>
    <row r="430" spans="1:5" s="23" customFormat="1" ht="15" customHeight="1" x14ac:dyDescent="0.25">
      <c r="A430" s="182" t="s">
        <v>109</v>
      </c>
      <c r="B430" s="183"/>
      <c r="C430" s="142" t="s">
        <v>17</v>
      </c>
      <c r="D430" s="5">
        <f>SUM(D431+D435)</f>
        <v>524</v>
      </c>
      <c r="E430" s="5">
        <f>SUM(E431+E435)</f>
        <v>5.4</v>
      </c>
    </row>
    <row r="431" spans="1:5" s="23" customFormat="1" ht="15" customHeight="1" x14ac:dyDescent="0.25">
      <c r="A431" s="177"/>
      <c r="B431" s="27" t="s">
        <v>14</v>
      </c>
      <c r="C431" s="179"/>
      <c r="D431" s="35">
        <f>SUM(D432:D434)</f>
        <v>482.2</v>
      </c>
      <c r="E431" s="35"/>
    </row>
    <row r="432" spans="1:5" s="23" customFormat="1" ht="15" customHeight="1" x14ac:dyDescent="0.25">
      <c r="A432" s="177"/>
      <c r="B432" s="28" t="s">
        <v>134</v>
      </c>
      <c r="C432" s="180"/>
      <c r="D432" s="36">
        <f>SUM(D33+D54+D69+D84+D96+D110+D121+D134+D150+D161+D173+D186+D202+D400)</f>
        <v>51.70000000000001</v>
      </c>
      <c r="E432" s="35"/>
    </row>
    <row r="433" spans="1:5" s="26" customFormat="1" ht="15" customHeight="1" x14ac:dyDescent="0.25">
      <c r="A433" s="177"/>
      <c r="B433" s="28" t="s">
        <v>133</v>
      </c>
      <c r="C433" s="180"/>
      <c r="D433" s="36">
        <f>SUM(D34)</f>
        <v>400.5</v>
      </c>
      <c r="E433" s="36"/>
    </row>
    <row r="434" spans="1:5" s="26" customFormat="1" ht="15" customHeight="1" x14ac:dyDescent="0.25">
      <c r="A434" s="177"/>
      <c r="B434" s="28" t="s">
        <v>125</v>
      </c>
      <c r="C434" s="180"/>
      <c r="D434" s="36">
        <f>SUM(D401)</f>
        <v>30</v>
      </c>
      <c r="E434" s="36"/>
    </row>
    <row r="435" spans="1:5" s="23" customFormat="1" ht="15" customHeight="1" x14ac:dyDescent="0.25">
      <c r="A435" s="177"/>
      <c r="B435" s="29" t="s">
        <v>12</v>
      </c>
      <c r="C435" s="181"/>
      <c r="D435" s="35">
        <f>SUM(D402)</f>
        <v>41.8</v>
      </c>
      <c r="E435" s="35">
        <f>SUM(E402)</f>
        <v>5.4</v>
      </c>
    </row>
    <row r="436" spans="1:5" s="23" customFormat="1" ht="15" customHeight="1" x14ac:dyDescent="0.25">
      <c r="A436" s="182" t="s">
        <v>110</v>
      </c>
      <c r="B436" s="182"/>
      <c r="C436" s="142" t="s">
        <v>18</v>
      </c>
      <c r="D436" s="5">
        <f>SUM(D439+D437)</f>
        <v>26.299999999999997</v>
      </c>
      <c r="E436" s="55">
        <v>0</v>
      </c>
    </row>
    <row r="437" spans="1:5" s="23" customFormat="1" ht="15" customHeight="1" x14ac:dyDescent="0.25">
      <c r="A437" s="205"/>
      <c r="B437" s="27" t="s">
        <v>14</v>
      </c>
      <c r="C437" s="201"/>
      <c r="D437" s="35">
        <f>SUM(D438)</f>
        <v>8.9</v>
      </c>
      <c r="E437" s="55"/>
    </row>
    <row r="438" spans="1:5" s="23" customFormat="1" ht="15" customHeight="1" x14ac:dyDescent="0.25">
      <c r="A438" s="205"/>
      <c r="B438" s="28" t="s">
        <v>125</v>
      </c>
      <c r="C438" s="202"/>
      <c r="D438" s="36">
        <f>SUM(D406+D37)</f>
        <v>8.9</v>
      </c>
      <c r="E438" s="55"/>
    </row>
    <row r="439" spans="1:5" s="23" customFormat="1" ht="15" customHeight="1" x14ac:dyDescent="0.25">
      <c r="A439" s="205"/>
      <c r="B439" s="141" t="s">
        <v>111</v>
      </c>
      <c r="C439" s="203"/>
      <c r="D439" s="37">
        <f>SUM(D38)</f>
        <v>17.399999999999999</v>
      </c>
      <c r="E439" s="37"/>
    </row>
    <row r="440" spans="1:5" s="23" customFormat="1" ht="15" customHeight="1" x14ac:dyDescent="0.25">
      <c r="A440" s="182" t="s">
        <v>112</v>
      </c>
      <c r="B440" s="182"/>
      <c r="C440" s="142" t="s">
        <v>20</v>
      </c>
      <c r="D440" s="5">
        <f>SUM(D441+D444)</f>
        <v>406.8</v>
      </c>
      <c r="E440" s="55">
        <f>SUM(E441+E444)</f>
        <v>0</v>
      </c>
    </row>
    <row r="441" spans="1:5" s="23" customFormat="1" ht="15" customHeight="1" x14ac:dyDescent="0.25">
      <c r="A441" s="177"/>
      <c r="B441" s="27" t="s">
        <v>11</v>
      </c>
      <c r="C441" s="179"/>
      <c r="D441" s="35">
        <f>SUM(D442:D443)</f>
        <v>116.3</v>
      </c>
      <c r="E441" s="35"/>
    </row>
    <row r="442" spans="1:5" s="23" customFormat="1" ht="15" customHeight="1" x14ac:dyDescent="0.25">
      <c r="A442" s="177"/>
      <c r="B442" s="28" t="s">
        <v>134</v>
      </c>
      <c r="C442" s="180"/>
      <c r="D442" s="36">
        <f>SUM(D41)</f>
        <v>0.3</v>
      </c>
      <c r="E442" s="35"/>
    </row>
    <row r="443" spans="1:5" s="26" customFormat="1" ht="15" customHeight="1" x14ac:dyDescent="0.25">
      <c r="A443" s="177"/>
      <c r="B443" s="28" t="s">
        <v>126</v>
      </c>
      <c r="C443" s="180"/>
      <c r="D443" s="36">
        <f>SUM(D42)</f>
        <v>116</v>
      </c>
      <c r="E443" s="36"/>
    </row>
    <row r="444" spans="1:5" s="23" customFormat="1" ht="15" customHeight="1" x14ac:dyDescent="0.25">
      <c r="A444" s="177"/>
      <c r="B444" s="141" t="s">
        <v>111</v>
      </c>
      <c r="C444" s="181"/>
      <c r="D444" s="37">
        <f>SUM(D43)</f>
        <v>290.5</v>
      </c>
      <c r="E444" s="37"/>
    </row>
    <row r="445" spans="1:5" x14ac:dyDescent="0.25">
      <c r="A445" s="200" t="s">
        <v>113</v>
      </c>
      <c r="B445" s="200"/>
      <c r="C445" s="200"/>
      <c r="D445" s="200"/>
      <c r="E445" s="200"/>
    </row>
  </sheetData>
  <mergeCells count="121">
    <mergeCell ref="C23:C25"/>
    <mergeCell ref="C60:C61"/>
    <mergeCell ref="A151:A158"/>
    <mergeCell ref="A122:A131"/>
    <mergeCell ref="C399:C402"/>
    <mergeCell ref="C312:C316"/>
    <mergeCell ref="C409:C412"/>
    <mergeCell ref="C160:C161"/>
    <mergeCell ref="C164:C165"/>
    <mergeCell ref="C172:C173"/>
    <mergeCell ref="C185:C186"/>
    <mergeCell ref="C109:C110"/>
    <mergeCell ref="C133:C134"/>
    <mergeCell ref="C149:C150"/>
    <mergeCell ref="C153:C154"/>
    <mergeCell ref="C216:C219"/>
    <mergeCell ref="C371:C374"/>
    <mergeCell ref="C156:C158"/>
    <mergeCell ref="C240:C243"/>
    <mergeCell ref="C205:C206"/>
    <mergeCell ref="C201:C202"/>
    <mergeCell ref="C306:C309"/>
    <mergeCell ref="A352:A356"/>
    <mergeCell ref="A244:A249"/>
    <mergeCell ref="A262:A267"/>
    <mergeCell ref="A407:B407"/>
    <mergeCell ref="A408:B408"/>
    <mergeCell ref="A381:A385"/>
    <mergeCell ref="A369:A374"/>
    <mergeCell ref="A409:A412"/>
    <mergeCell ref="A268:A273"/>
    <mergeCell ref="A280:A285"/>
    <mergeCell ref="A298:A303"/>
    <mergeCell ref="A346:A351"/>
    <mergeCell ref="A304:A309"/>
    <mergeCell ref="A310:A316"/>
    <mergeCell ref="A441:A444"/>
    <mergeCell ref="A419:B419"/>
    <mergeCell ref="A420:A423"/>
    <mergeCell ref="A424:B424"/>
    <mergeCell ref="A445:E445"/>
    <mergeCell ref="A430:B430"/>
    <mergeCell ref="A431:A435"/>
    <mergeCell ref="A436:B436"/>
    <mergeCell ref="A440:B440"/>
    <mergeCell ref="C425:C429"/>
    <mergeCell ref="C431:C435"/>
    <mergeCell ref="C441:C444"/>
    <mergeCell ref="A425:A429"/>
    <mergeCell ref="C420:C423"/>
    <mergeCell ref="A437:A439"/>
    <mergeCell ref="C437:C439"/>
    <mergeCell ref="A7:E7"/>
    <mergeCell ref="A111:A118"/>
    <mergeCell ref="A55:A66"/>
    <mergeCell ref="A70:A81"/>
    <mergeCell ref="A85:A93"/>
    <mergeCell ref="A97:A107"/>
    <mergeCell ref="C32:C34"/>
    <mergeCell ref="C40:C43"/>
    <mergeCell ref="A16:A43"/>
    <mergeCell ref="C27:C30"/>
    <mergeCell ref="A44:A51"/>
    <mergeCell ref="C49:C50"/>
    <mergeCell ref="C99:C100"/>
    <mergeCell ref="C36:C38"/>
    <mergeCell ref="A11:A15"/>
    <mergeCell ref="C13:C15"/>
    <mergeCell ref="C18:C19"/>
    <mergeCell ref="C46:C47"/>
    <mergeCell ref="C53:C54"/>
    <mergeCell ref="C57:C58"/>
    <mergeCell ref="C68:C69"/>
    <mergeCell ref="C72:C73"/>
    <mergeCell ref="C83:C84"/>
    <mergeCell ref="C87:C88"/>
    <mergeCell ref="A414:A418"/>
    <mergeCell ref="A323:A328"/>
    <mergeCell ref="A329:A334"/>
    <mergeCell ref="A335:A340"/>
    <mergeCell ref="A292:A297"/>
    <mergeCell ref="A174:A183"/>
    <mergeCell ref="A214:A219"/>
    <mergeCell ref="C414:C418"/>
    <mergeCell ref="A357:A362"/>
    <mergeCell ref="A391:A396"/>
    <mergeCell ref="A397:A402"/>
    <mergeCell ref="A413:B413"/>
    <mergeCell ref="A220:A225"/>
    <mergeCell ref="A226:A231"/>
    <mergeCell ref="A232:A237"/>
    <mergeCell ref="A274:A279"/>
    <mergeCell ref="A286:A291"/>
    <mergeCell ref="A363:A368"/>
    <mergeCell ref="A386:A390"/>
    <mergeCell ref="A375:A380"/>
    <mergeCell ref="A403:A406"/>
    <mergeCell ref="A341:A345"/>
    <mergeCell ref="A317:A322"/>
    <mergeCell ref="C282:C285"/>
    <mergeCell ref="A238:A243"/>
    <mergeCell ref="A256:A261"/>
    <mergeCell ref="C75:C76"/>
    <mergeCell ref="C102:C103"/>
    <mergeCell ref="C105:C107"/>
    <mergeCell ref="C124:C126"/>
    <mergeCell ref="C176:C178"/>
    <mergeCell ref="C189:C191"/>
    <mergeCell ref="C193:C194"/>
    <mergeCell ref="A203:A207"/>
    <mergeCell ref="C141:C142"/>
    <mergeCell ref="A187:A199"/>
    <mergeCell ref="A208:A213"/>
    <mergeCell ref="C228:C231"/>
    <mergeCell ref="A135:A147"/>
    <mergeCell ref="A162:A170"/>
    <mergeCell ref="C95:C96"/>
    <mergeCell ref="C113:C114"/>
    <mergeCell ref="C120:C121"/>
    <mergeCell ref="C137:C139"/>
    <mergeCell ref="A250:A255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2023-03-16T13:21:18Z</dcterms:modified>
</cp:coreProperties>
</file>