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3" i="1" l="1"/>
  <c r="D287" i="1"/>
  <c r="D414" i="1" l="1"/>
  <c r="D408" i="1"/>
  <c r="D397" i="1"/>
  <c r="D149" i="1"/>
  <c r="D148" i="1" s="1"/>
  <c r="D137" i="1"/>
  <c r="D21" i="1"/>
  <c r="D426" i="1" l="1"/>
  <c r="D36" i="1"/>
  <c r="D134" i="1"/>
  <c r="D133" i="1" s="1"/>
  <c r="D109" i="1"/>
  <c r="D108" i="1" s="1"/>
  <c r="D189" i="1"/>
  <c r="D186" i="1"/>
  <c r="D185" i="1" s="1"/>
  <c r="D182" i="1"/>
  <c r="D173" i="1"/>
  <c r="D169" i="1"/>
  <c r="D160" i="1"/>
  <c r="D121" i="1"/>
  <c r="D117" i="1"/>
  <c r="D98" i="1"/>
  <c r="D97" i="1" s="1"/>
  <c r="D95" i="1"/>
  <c r="D94" i="1" s="1"/>
  <c r="D83" i="1"/>
  <c r="D71" i="1"/>
  <c r="D68" i="1"/>
  <c r="D67" i="1" s="1"/>
  <c r="D56" i="1"/>
  <c r="D198" i="1"/>
  <c r="D420" i="1"/>
  <c r="D389" i="1"/>
  <c r="D269" i="1"/>
  <c r="D263" i="1"/>
  <c r="D293" i="1"/>
  <c r="D281" i="1"/>
  <c r="D245" i="1"/>
  <c r="D251" i="1"/>
  <c r="D227" i="1"/>
  <c r="D257" i="1"/>
  <c r="D203" i="1"/>
  <c r="D239" i="1"/>
  <c r="D215" i="1"/>
  <c r="D383" i="1"/>
  <c r="D322" i="1"/>
  <c r="D349" i="1"/>
  <c r="D367" i="1"/>
  <c r="D355" i="1"/>
  <c r="D338" i="1"/>
  <c r="D316" i="1"/>
  <c r="D418" i="1" l="1"/>
  <c r="D413" i="1"/>
  <c r="D407" i="1"/>
  <c r="D406" i="1" s="1"/>
  <c r="D402" i="1"/>
  <c r="D396" i="1"/>
  <c r="D311" i="1"/>
  <c r="D310" i="1" s="1"/>
  <c r="D305" i="1"/>
  <c r="D304" i="1" s="1"/>
  <c r="D299" i="1"/>
  <c r="D298" i="1" s="1"/>
  <c r="D292" i="1"/>
  <c r="D286" i="1"/>
  <c r="D280" i="1"/>
  <c r="D275" i="1"/>
  <c r="D274" i="1" s="1"/>
  <c r="D268" i="1"/>
  <c r="D262" i="1"/>
  <c r="D256" i="1"/>
  <c r="D250" i="1"/>
  <c r="D244" i="1"/>
  <c r="D238" i="1"/>
  <c r="D233" i="1"/>
  <c r="D232" i="1" s="1"/>
  <c r="D226" i="1"/>
  <c r="D221" i="1"/>
  <c r="D220" i="1" s="1"/>
  <c r="D214" i="1"/>
  <c r="D213" i="1" s="1"/>
  <c r="D209" i="1"/>
  <c r="D202" i="1"/>
  <c r="D382" i="1"/>
  <c r="D378" i="1"/>
  <c r="D377" i="1" s="1"/>
  <c r="E377" i="1"/>
  <c r="D373" i="1"/>
  <c r="D372" i="1" s="1"/>
  <c r="E372" i="1"/>
  <c r="D366" i="1"/>
  <c r="E366" i="1"/>
  <c r="D361" i="1"/>
  <c r="D354" i="1"/>
  <c r="E354" i="1"/>
  <c r="E348" i="1"/>
  <c r="D348" i="1"/>
  <c r="D344" i="1"/>
  <c r="D343" i="1" s="1"/>
  <c r="E343" i="1"/>
  <c r="D337" i="1"/>
  <c r="E337" i="1"/>
  <c r="D333" i="1"/>
  <c r="D332" i="1" s="1"/>
  <c r="E332" i="1"/>
  <c r="D328" i="1"/>
  <c r="D327" i="1" s="1"/>
  <c r="E327" i="1"/>
  <c r="D321" i="1"/>
  <c r="D320" i="1" s="1"/>
  <c r="D315" i="1"/>
  <c r="D388" i="1"/>
  <c r="D194" i="1"/>
  <c r="D193" i="1" s="1"/>
  <c r="E193" i="1"/>
  <c r="E188" i="1"/>
  <c r="D188" i="1"/>
  <c r="D180" i="1" s="1"/>
  <c r="D181" i="1"/>
  <c r="D178" i="1"/>
  <c r="D177" i="1" s="1"/>
  <c r="E177" i="1"/>
  <c r="D172" i="1"/>
  <c r="D168" i="1"/>
  <c r="D165" i="1"/>
  <c r="E164" i="1"/>
  <c r="D164" i="1"/>
  <c r="D159" i="1"/>
  <c r="D157" i="1"/>
  <c r="D156" i="1" s="1"/>
  <c r="D153" i="1"/>
  <c r="D152" i="1" s="1"/>
  <c r="E152" i="1"/>
  <c r="D146" i="1"/>
  <c r="D145" i="1" s="1"/>
  <c r="D142" i="1"/>
  <c r="D141" i="1" s="1"/>
  <c r="E141" i="1"/>
  <c r="D136" i="1"/>
  <c r="D130" i="1"/>
  <c r="D129" i="1" s="1"/>
  <c r="D126" i="1"/>
  <c r="D125" i="1" s="1"/>
  <c r="E125" i="1"/>
  <c r="D120" i="1"/>
  <c r="D116" i="1"/>
  <c r="D102" i="1"/>
  <c r="D101" i="1" s="1"/>
  <c r="E101" i="1"/>
  <c r="D92" i="1"/>
  <c r="D91" i="1" s="1"/>
  <c r="D90" i="1" s="1"/>
  <c r="D113" i="1"/>
  <c r="D112" i="1" s="1"/>
  <c r="E112" i="1"/>
  <c r="D106" i="1"/>
  <c r="D105" i="1" s="1"/>
  <c r="D88" i="1"/>
  <c r="D87" i="1" s="1"/>
  <c r="E87" i="1"/>
  <c r="D82" i="1"/>
  <c r="D80" i="1"/>
  <c r="D79" i="1" s="1"/>
  <c r="D76" i="1"/>
  <c r="D75" i="1" s="1"/>
  <c r="E75" i="1"/>
  <c r="D70" i="1"/>
  <c r="D65" i="1"/>
  <c r="D64" i="1" s="1"/>
  <c r="D55" i="1"/>
  <c r="D61" i="1"/>
  <c r="D60" i="1" s="1"/>
  <c r="E60" i="1"/>
  <c r="D53" i="1"/>
  <c r="D52" i="1" s="1"/>
  <c r="D49" i="1"/>
  <c r="D48" i="1" s="1"/>
  <c r="E48" i="1"/>
  <c r="D42" i="1"/>
  <c r="D41" i="1" s="1"/>
  <c r="D197" i="1"/>
  <c r="D196" i="1" s="1"/>
  <c r="E196" i="1"/>
  <c r="D17" i="1"/>
  <c r="D16" i="1" s="1"/>
  <c r="D13" i="1"/>
  <c r="D12" i="1" s="1"/>
  <c r="D11" i="1" s="1"/>
  <c r="E11" i="1"/>
  <c r="D128" i="1" l="1"/>
  <c r="D63" i="1"/>
  <c r="D78" i="1"/>
  <c r="D115" i="1"/>
  <c r="D51" i="1"/>
  <c r="D155" i="1"/>
  <c r="D167" i="1"/>
  <c r="D30" i="1" l="1"/>
  <c r="D26" i="1"/>
  <c r="D20" i="1"/>
  <c r="D412" i="1" l="1"/>
  <c r="D45" i="1"/>
  <c r="D44" i="1" s="1"/>
  <c r="D40" i="1" s="1"/>
  <c r="D395" i="1" l="1"/>
  <c r="E129" i="1"/>
  <c r="D409" i="1" l="1"/>
  <c r="E399" i="1"/>
  <c r="D419" i="1"/>
  <c r="E410" i="1"/>
  <c r="D400" i="1"/>
  <c r="E394" i="1"/>
  <c r="E388" i="1"/>
  <c r="E387" i="1" s="1"/>
  <c r="D387" i="1"/>
  <c r="E382" i="1"/>
  <c r="E381" i="1" s="1"/>
  <c r="D381" i="1"/>
  <c r="E376" i="1"/>
  <c r="D376" i="1"/>
  <c r="E371" i="1"/>
  <c r="D371" i="1"/>
  <c r="E365" i="1"/>
  <c r="D365" i="1"/>
  <c r="E353" i="1"/>
  <c r="D353" i="1"/>
  <c r="E347" i="1"/>
  <c r="D347" i="1"/>
  <c r="E342" i="1"/>
  <c r="D342" i="1"/>
  <c r="E336" i="1"/>
  <c r="D336" i="1"/>
  <c r="E331" i="1"/>
  <c r="D331" i="1"/>
  <c r="E326" i="1"/>
  <c r="D326" i="1"/>
  <c r="E321" i="1"/>
  <c r="E320" i="1" s="1"/>
  <c r="E315" i="1"/>
  <c r="E314" i="1" s="1"/>
  <c r="D314" i="1"/>
  <c r="E310" i="1"/>
  <c r="E309" i="1" s="1"/>
  <c r="D309" i="1"/>
  <c r="E304" i="1"/>
  <c r="E292" i="1"/>
  <c r="E291" i="1" s="1"/>
  <c r="D291" i="1"/>
  <c r="E286" i="1"/>
  <c r="E285" i="1" s="1"/>
  <c r="D285" i="1"/>
  <c r="E280" i="1"/>
  <c r="E279" i="1" s="1"/>
  <c r="D279" i="1"/>
  <c r="E268" i="1"/>
  <c r="E267" i="1" s="1"/>
  <c r="D267" i="1"/>
  <c r="E262" i="1"/>
  <c r="E261" i="1" s="1"/>
  <c r="D261" i="1"/>
  <c r="E256" i="1"/>
  <c r="E255" i="1" s="1"/>
  <c r="D255" i="1"/>
  <c r="E250" i="1"/>
  <c r="E249" i="1" s="1"/>
  <c r="D249" i="1"/>
  <c r="E244" i="1"/>
  <c r="E243" i="1" s="1"/>
  <c r="D243" i="1"/>
  <c r="E238" i="1"/>
  <c r="E237" i="1" s="1"/>
  <c r="D237" i="1"/>
  <c r="E226" i="1"/>
  <c r="E225" i="1" s="1"/>
  <c r="D225" i="1"/>
  <c r="E214" i="1"/>
  <c r="E213" i="1" s="1"/>
  <c r="E202" i="1"/>
  <c r="E201" i="1" s="1"/>
  <c r="D201" i="1"/>
  <c r="E180" i="1"/>
  <c r="E172" i="1"/>
  <c r="E167" i="1" s="1"/>
  <c r="E159" i="1"/>
  <c r="E155" i="1" s="1"/>
  <c r="E148" i="1"/>
  <c r="E144" i="1" s="1"/>
  <c r="D144" i="1"/>
  <c r="E136" i="1"/>
  <c r="E128" i="1" s="1"/>
  <c r="E120" i="1"/>
  <c r="E115" i="1" s="1"/>
  <c r="E82" i="1"/>
  <c r="E55" i="1"/>
  <c r="E51" i="1" s="1"/>
  <c r="E44" i="1"/>
  <c r="E40" i="1" s="1"/>
  <c r="D417" i="1" l="1"/>
  <c r="D401" i="1"/>
  <c r="E78" i="1"/>
  <c r="D404" i="1"/>
  <c r="D411" i="1"/>
  <c r="D399" i="1" l="1"/>
  <c r="D415" i="1"/>
  <c r="D410" i="1" s="1"/>
  <c r="D273" i="1" l="1"/>
  <c r="E274" i="1"/>
  <c r="E273" i="1" s="1"/>
  <c r="D231" i="1"/>
  <c r="D219" i="1"/>
  <c r="D208" i="1"/>
  <c r="D207" i="1" s="1"/>
  <c r="D24" i="1" l="1"/>
  <c r="D33" i="1"/>
  <c r="E33" i="1"/>
  <c r="E70" i="1"/>
  <c r="E63" i="1" l="1"/>
  <c r="D104" i="1"/>
  <c r="E108" i="1"/>
  <c r="E104" i="1" s="1"/>
  <c r="E97" i="1"/>
  <c r="E90" i="1" s="1"/>
  <c r="D427" i="1" l="1"/>
  <c r="D425" i="1" s="1"/>
  <c r="D423" i="1"/>
  <c r="D422" i="1" s="1"/>
  <c r="D428" i="1"/>
  <c r="D424" i="1" l="1"/>
  <c r="D421" i="1"/>
  <c r="D416" i="1" s="1"/>
  <c r="D405" i="1" l="1"/>
  <c r="D398" i="1" l="1"/>
  <c r="D394" i="1" l="1"/>
  <c r="D393" i="1" s="1"/>
  <c r="E421" i="1"/>
  <c r="E298" i="1"/>
  <c r="E297" i="1" s="1"/>
  <c r="E232" i="1"/>
  <c r="E231" i="1" s="1"/>
  <c r="E220" i="1"/>
  <c r="E219" i="1" s="1"/>
  <c r="E208" i="1"/>
  <c r="E207" i="1" s="1"/>
  <c r="E35" i="1"/>
  <c r="E15" i="1" s="1"/>
  <c r="E29" i="1"/>
  <c r="D35" i="1" l="1"/>
  <c r="E405" i="1"/>
  <c r="D297" i="1"/>
  <c r="E24" i="1"/>
  <c r="D360" i="1"/>
  <c r="D359" i="1" s="1"/>
  <c r="E360" i="1"/>
  <c r="E359" i="1" s="1"/>
  <c r="E416" i="1"/>
  <c r="D29" i="1"/>
  <c r="E303" i="1"/>
  <c r="D15" i="1" l="1"/>
  <c r="E424" i="1"/>
  <c r="E393" i="1" l="1"/>
  <c r="D303" i="1" l="1"/>
</calcChain>
</file>

<file path=xl/sharedStrings.xml><?xml version="1.0" encoding="utf-8"?>
<sst xmlns="http://schemas.openxmlformats.org/spreadsheetml/2006/main" count="566" uniqueCount="140">
  <si>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</si>
  <si>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</si>
  <si>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</si>
  <si>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</si>
  <si>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</si>
  <si>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</si>
  <si>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</si>
  <si>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</si>
  <si>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</si>
  <si>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</si>
  <si>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</si>
  <si>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</si>
  <si>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</si>
  <si>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</si>
  <si>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</si>
  <si>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</si>
  <si>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</si>
  <si>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</si>
  <si>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</si>
  <si>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</si>
  <si>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</si>
  <si>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</si>
  <si>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</si>
  <si>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</si>
  <si>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</si>
  <si>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</si>
  <si>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</si>
  <si>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</si>
  <si>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</si>
  <si>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</si>
  <si>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</si>
  <si>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</si>
  <si>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</si>
  <si>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</si>
  <si>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</si>
  <si>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</si>
  <si>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</si>
  <si>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</si>
  <si>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</si>
  <si>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</si>
  <si>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</si>
  <si>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</si>
  <si>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</si>
  <si>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</si>
  <si>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</si>
  <si>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</si>
  <si>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</si>
  <si>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</si>
  <si>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</si>
  <si>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</si>
  <si>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</si>
  <si>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</si>
  <si>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</si>
  <si>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</si>
  <si>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</si>
  <si>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</si>
  <si>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</si>
  <si>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</si>
  <si>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</si>
  <si>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</si>
  <si>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</si>
  <si>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</si>
  <si>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</si>
  <si>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</si>
  <si>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</si>
  <si>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</si>
  <si>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</si>
  <si>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</si>
  <si>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</si>
  <si>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</si>
  <si>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</si>
  <si>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</si>
  <si>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</si>
  <si>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</si>
  <si>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</si>
  <si>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</si>
  <si>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</si>
  <si>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</si>
  <si>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</si>
  <si>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</si>
  <si>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</si>
  <si>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</si>
  <si>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</si>
  <si>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</si>
  <si>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</si>
  <si>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</si>
  <si>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</si>
  <si>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</si>
  <si>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</si>
  <si>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</si>
  <si>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</si>
  <si>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</si>
  <si>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</si>
  <si>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</si>
  <si>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</si>
  <si>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</si>
  <si>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</si>
  <si>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</si>
  <si>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</si>
  <si>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</si>
  <si>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</si>
  <si>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</si>
  <si>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</si>
  <si>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</si>
  <si>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</si>
  <si>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</si>
  <si>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</si>
  <si>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</si>
  <si>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</si>
  <si>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</si>
  <si>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</si>
  <si>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</si>
  <si>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</si>
  <si>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</si>
  <si>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</si>
  <si>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</si>
  <si>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</si>
  <si>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</si>
  <si>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</si>
  <si>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</si>
  <si>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</si>
  <si>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</si>
  <si>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</si>
  <si>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</si>
  <si>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</si>
  <si>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</si>
  <si>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</si>
  <si>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</si>
  <si>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</si>
  <si>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</si>
  <si>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</si>
  <si>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</si>
  <si>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</si>
  <si>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</si>
  <si>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</si>
  <si>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</si>
  <si>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</si>
  <si>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</si>
  <si>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</si>
  <si>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2023 m. vasario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</si>
</sst>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16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5" xfId="1" applyNumberFormat="1" applyFont="1" applyFill="1" applyBorder="1" applyAlignment="1" applyProtection="1">
      <alignment horizontal="center" vertical="center"/>
    </xf>
    <xf numFmtId="49" fontId="15" fillId="2" borderId="14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8" xfId="1" applyNumberFormat="1" applyFont="1" applyFill="1" applyBorder="1" applyAlignment="1" applyProtection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0" fontId="15" fillId="2" borderId="5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8" xfId="1" applyNumberFormat="1" applyFont="1" applyFill="1" applyBorder="1" applyAlignment="1" applyProtection="1">
      <alignment horizontal="center" vertical="center" wrapText="1"/>
    </xf>
    <xf numFmtId="164" fontId="8" fillId="2" borderId="11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10" fillId="3" borderId="1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164" fontId="8" fillId="2" borderId="5" xfId="0" applyNumberFormat="1" applyFont="1" applyFill="1" applyBorder="1" applyAlignment="1">
      <alignment vertical="center"/>
    </xf>
    <xf numFmtId="164" fontId="10" fillId="2" borderId="5" xfId="0" applyNumberFormat="1" applyFont="1" applyFill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6" fillId="5" borderId="22" xfId="2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vertical="center"/>
    </xf>
    <xf numFmtId="164" fontId="8" fillId="3" borderId="25" xfId="0" applyNumberFormat="1" applyFont="1" applyFill="1" applyBorder="1" applyAlignment="1">
      <alignment vertical="center"/>
    </xf>
    <xf numFmtId="164" fontId="15" fillId="2" borderId="24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9" fillId="2" borderId="24" xfId="1" applyNumberFormat="1" applyFont="1" applyFill="1" applyBorder="1" applyAlignment="1" applyProtection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22" xfId="2" applyNumberFormat="1" applyFont="1" applyFill="1" applyBorder="1" applyAlignment="1">
      <alignment horizontal="right" vertical="center"/>
    </xf>
    <xf numFmtId="164" fontId="6" fillId="5" borderId="23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49" fontId="15" fillId="2" borderId="30" xfId="1" applyNumberFormat="1" applyFont="1" applyFill="1" applyBorder="1" applyAlignment="1" applyProtection="1">
      <alignment horizontal="center" vertical="center"/>
    </xf>
    <xf numFmtId="1" fontId="15" fillId="2" borderId="24" xfId="2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49" fontId="6" fillId="5" borderId="31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5" fillId="2" borderId="32" xfId="1" applyNumberFormat="1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164" fontId="8" fillId="3" borderId="33" xfId="0" applyNumberFormat="1" applyFont="1" applyFill="1" applyBorder="1" applyAlignment="1">
      <alignment vertical="center"/>
    </xf>
    <xf numFmtId="49" fontId="15" fillId="2" borderId="26" xfId="1" applyNumberFormat="1" applyFont="1" applyFill="1" applyBorder="1" applyAlignment="1" applyProtection="1">
      <alignment horizontal="center" vertical="center"/>
    </xf>
    <xf numFmtId="0" fontId="15" fillId="2" borderId="34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27" xfId="1" applyNumberFormat="1" applyFont="1" applyFill="1" applyBorder="1" applyAlignment="1" applyProtection="1">
      <alignment horizontal="center" vertical="center"/>
    </xf>
    <xf numFmtId="164" fontId="10" fillId="2" borderId="8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/>
    </xf>
    <xf numFmtId="0" fontId="6" fillId="5" borderId="14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164" fontId="10" fillId="2" borderId="5" xfId="2" applyNumberFormat="1" applyFont="1" applyFill="1" applyBorder="1" applyAlignment="1">
      <alignment vertical="center"/>
    </xf>
    <xf numFmtId="0" fontId="3" fillId="0" borderId="5" xfId="2" applyFont="1" applyBorder="1" applyAlignment="1">
      <alignment horizontal="center" vertical="center" wrapText="1"/>
    </xf>
    <xf numFmtId="0" fontId="6" fillId="5" borderId="37" xfId="2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right" vertical="center"/>
    </xf>
    <xf numFmtId="164" fontId="15" fillId="2" borderId="15" xfId="2" applyNumberFormat="1" applyFont="1" applyFill="1" applyBorder="1" applyAlignment="1">
      <alignment vertical="center"/>
    </xf>
    <xf numFmtId="164" fontId="10" fillId="3" borderId="25" xfId="0" applyNumberFormat="1" applyFont="1" applyFill="1" applyBorder="1" applyAlignment="1">
      <alignment vertical="center"/>
    </xf>
    <xf numFmtId="164" fontId="15" fillId="2" borderId="5" xfId="1" applyNumberFormat="1" applyFont="1" applyFill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164" fontId="10" fillId="2" borderId="8" xfId="2" applyNumberFormat="1" applyFont="1" applyFill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15" fillId="2" borderId="39" xfId="1" applyNumberFormat="1" applyFont="1" applyFill="1" applyBorder="1" applyAlignment="1" applyProtection="1">
      <alignment horizontal="center" vertical="center" wrapText="1"/>
    </xf>
    <xf numFmtId="0" fontId="6" fillId="5" borderId="5" xfId="2" applyFont="1" applyFill="1" applyBorder="1" applyAlignment="1">
      <alignment vertical="center"/>
    </xf>
    <xf numFmtId="49" fontId="6" fillId="5" borderId="5" xfId="2" applyNumberFormat="1" applyFont="1" applyFill="1" applyBorder="1" applyAlignment="1">
      <alignment horizontal="right" vertical="center"/>
    </xf>
    <xf numFmtId="164" fontId="6" fillId="5" borderId="5" xfId="2" applyNumberFormat="1" applyFont="1" applyFill="1" applyBorder="1" applyAlignment="1">
      <alignment vertical="center"/>
    </xf>
    <xf numFmtId="1" fontId="6" fillId="5" borderId="5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10" xfId="2" applyNumberFormat="1" applyFont="1" applyFill="1" applyBorder="1" applyAlignment="1">
      <alignment horizontal="right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5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5" xfId="2" applyNumberFormat="1" applyFont="1" applyFill="1" applyBorder="1" applyAlignment="1">
      <alignment vertical="center"/>
    </xf>
    <xf numFmtId="1" fontId="6" fillId="5" borderId="25" xfId="2" applyNumberFormat="1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top" wrapText="1"/>
    </xf>
    <xf numFmtId="49" fontId="12" fillId="2" borderId="19" xfId="1" applyNumberFormat="1" applyFont="1" applyFill="1" applyBorder="1" applyAlignment="1" applyProtection="1">
      <alignment horizontal="center"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164" fontId="8" fillId="3" borderId="8" xfId="0" applyNumberFormat="1" applyFont="1" applyFill="1" applyBorder="1" applyAlignment="1">
      <alignment vertical="center"/>
    </xf>
    <xf numFmtId="164" fontId="8" fillId="3" borderId="41" xfId="0" applyNumberFormat="1" applyFont="1" applyFill="1" applyBorder="1" applyAlignment="1">
      <alignment vertical="center"/>
    </xf>
    <xf numFmtId="164" fontId="10" fillId="3" borderId="28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8" fillId="2" borderId="42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0" fontId="3" fillId="0" borderId="28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right" vertical="center"/>
    </xf>
    <xf numFmtId="164" fontId="15" fillId="2" borderId="41" xfId="1" applyNumberFormat="1" applyFont="1" applyFill="1" applyBorder="1" applyAlignment="1" applyProtection="1">
      <alignment horizontal="right" vertical="center"/>
    </xf>
    <xf numFmtId="1" fontId="6" fillId="5" borderId="41" xfId="2" applyNumberFormat="1" applyFont="1" applyFill="1" applyBorder="1" applyAlignment="1">
      <alignment horizontal="right" vertical="center"/>
    </xf>
    <xf numFmtId="1" fontId="15" fillId="2" borderId="24" xfId="1" applyNumberFormat="1" applyFont="1" applyFill="1" applyBorder="1" applyAlignment="1" applyProtection="1">
      <alignment horizontal="right" vertical="center"/>
    </xf>
    <xf numFmtId="1" fontId="8" fillId="2" borderId="24" xfId="0" applyNumberFormat="1" applyFont="1" applyFill="1" applyBorder="1" applyAlignment="1">
      <alignment vertical="center"/>
    </xf>
    <xf numFmtId="1" fontId="15" fillId="2" borderId="25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164" fontId="8" fillId="2" borderId="41" xfId="0" applyNumberFormat="1" applyFont="1" applyFill="1" applyBorder="1" applyAlignment="1">
      <alignment vertical="center"/>
    </xf>
    <xf numFmtId="164" fontId="8" fillId="2" borderId="33" xfId="0" applyNumberFormat="1" applyFont="1" applyFill="1" applyBorder="1" applyAlignment="1">
      <alignment vertical="center"/>
    </xf>
    <xf numFmtId="1" fontId="15" fillId="2" borderId="33" xfId="2" applyNumberFormat="1" applyFont="1" applyFill="1" applyBorder="1" applyAlignment="1">
      <alignment vertical="center"/>
    </xf>
    <xf numFmtId="164" fontId="10" fillId="2" borderId="24" xfId="0" applyNumberFormat="1" applyFont="1" applyFill="1" applyBorder="1" applyAlignment="1">
      <alignment vertical="center"/>
    </xf>
    <xf numFmtId="49" fontId="8" fillId="2" borderId="38" xfId="2" applyNumberFormat="1" applyFont="1" applyFill="1" applyBorder="1" applyAlignment="1">
      <alignment horizontal="center"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vertical="center"/>
    </xf>
    <xf numFmtId="1" fontId="15" fillId="2" borderId="48" xfId="2" applyNumberFormat="1" applyFont="1" applyFill="1" applyBorder="1" applyAlignment="1">
      <alignment vertical="center"/>
    </xf>
    <xf numFmtId="164" fontId="8" fillId="2" borderId="25" xfId="0" applyNumberFormat="1" applyFont="1" applyFill="1" applyBorder="1" applyAlignment="1">
      <alignment vertical="center"/>
    </xf>
    <xf numFmtId="1" fontId="15" fillId="2" borderId="5" xfId="2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4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8" fillId="2" borderId="6" xfId="2" applyNumberFormat="1" applyFont="1" applyFill="1" applyBorder="1" applyAlignment="1">
      <alignment horizontal="center" vertical="center"/>
    </xf>
    <xf numFmtId="49" fontId="8" fillId="2" borderId="38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 applyProtection="1">
      <alignment horizontal="center" vertical="center"/>
    </xf>
    <xf numFmtId="49" fontId="15" fillId="2" borderId="38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8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8" xfId="2" applyNumberFormat="1" applyFont="1" applyFill="1" applyBorder="1" applyAlignment="1">
      <alignment horizontal="center" vertical="center"/>
    </xf>
    <xf numFmtId="49" fontId="8" fillId="2" borderId="13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164" fontId="8" fillId="3" borderId="14" xfId="0" applyNumberFormat="1" applyFont="1" applyFill="1" applyBorder="1" applyAlignment="1">
      <alignment vertical="center"/>
    </xf>
    <xf numFmtId="164" fontId="8" fillId="3" borderId="35" xfId="0" applyNumberFormat="1" applyFont="1" applyFill="1" applyBorder="1" applyAlignment="1">
      <alignment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top" wrapText="1"/>
    </xf>
    <xf numFmtId="0" fontId="6" fillId="2" borderId="47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2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top" wrapText="1"/>
    </xf>
    <xf numFmtId="0" fontId="5" fillId="2" borderId="38" xfId="1" applyNumberFormat="1" applyFont="1" applyFill="1" applyBorder="1" applyAlignment="1" applyProtection="1">
      <alignment horizontal="center" vertical="top" wrapText="1"/>
    </xf>
    <xf numFmtId="49" fontId="15" fillId="2" borderId="8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0" fontId="6" fillId="2" borderId="44" xfId="1" applyNumberFormat="1" applyFont="1" applyFill="1" applyBorder="1" applyAlignment="1" applyProtection="1">
      <alignment horizontal="center" vertical="top" wrapText="1"/>
    </xf>
    <xf numFmtId="0" fontId="6" fillId="2" borderId="13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49" fontId="12" fillId="2" borderId="8" xfId="1" applyNumberFormat="1" applyFont="1" applyFill="1" applyBorder="1" applyAlignment="1" applyProtection="1">
      <alignment horizontal="center" vertical="center"/>
    </xf>
    <xf numFmtId="49" fontId="12" fillId="2" borderId="13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8" fillId="2" borderId="47" xfId="2" applyNumberFormat="1" applyFont="1" applyFill="1" applyBorder="1" applyAlignment="1">
      <alignment horizontal="center" vertical="center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38" xfId="1" applyNumberFormat="1" applyFont="1" applyFill="1" applyBorder="1" applyAlignment="1" applyProtection="1">
      <alignment horizontal="center" vertical="top" wrapText="1"/>
    </xf>
    <xf numFmtId="0" fontId="6" fillId="2" borderId="47" xfId="1" applyNumberFormat="1" applyFont="1" applyFill="1" applyBorder="1" applyAlignment="1" applyProtection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abSelected="1" zoomScale="98" zoomScaleNormal="98" workbookViewId="0">
      <selection activeCell="N409" sqref="N409:N4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139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97" t="s">
        <v>127</v>
      </c>
      <c r="B7" s="197"/>
      <c r="C7" s="197"/>
      <c r="D7" s="197"/>
      <c r="E7" s="19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20" t="s">
        <v>3</v>
      </c>
      <c r="B10" s="121" t="s">
        <v>4</v>
      </c>
      <c r="C10" s="122" t="s">
        <v>5</v>
      </c>
      <c r="D10" s="121" t="s">
        <v>124</v>
      </c>
      <c r="E10" s="123" t="s">
        <v>6</v>
      </c>
    </row>
    <row r="11" spans="1:5" ht="18" customHeight="1" x14ac:dyDescent="0.25">
      <c r="A11" s="206" t="s">
        <v>7</v>
      </c>
      <c r="B11" s="80" t="s">
        <v>135</v>
      </c>
      <c r="C11" s="81"/>
      <c r="D11" s="82">
        <f>SUM(D12)</f>
        <v>0.3</v>
      </c>
      <c r="E11" s="124">
        <f>SUM(E12)</f>
        <v>0</v>
      </c>
    </row>
    <row r="12" spans="1:5" x14ac:dyDescent="0.25">
      <c r="A12" s="207"/>
      <c r="B12" s="7" t="s">
        <v>105</v>
      </c>
      <c r="C12" s="8" t="s">
        <v>8</v>
      </c>
      <c r="D12" s="83">
        <f t="shared" ref="D12" si="0">SUM(D13)</f>
        <v>0.3</v>
      </c>
      <c r="E12" s="125"/>
    </row>
    <row r="13" spans="1:5" x14ac:dyDescent="0.25">
      <c r="A13" s="207"/>
      <c r="B13" s="63" t="s">
        <v>14</v>
      </c>
      <c r="C13" s="150"/>
      <c r="D13" s="84">
        <f>SUM(D14:D14)</f>
        <v>0.3</v>
      </c>
      <c r="E13" s="85"/>
    </row>
    <row r="14" spans="1:5" x14ac:dyDescent="0.25">
      <c r="A14" s="208"/>
      <c r="B14" s="28" t="s">
        <v>134</v>
      </c>
      <c r="C14" s="152"/>
      <c r="D14" s="85">
        <v>0.3</v>
      </c>
      <c r="E14" s="86"/>
    </row>
    <row r="15" spans="1:5" s="23" customFormat="1" ht="17.25" customHeight="1" x14ac:dyDescent="0.25">
      <c r="A15" s="201" t="s">
        <v>9</v>
      </c>
      <c r="B15" s="87" t="s">
        <v>10</v>
      </c>
      <c r="C15" s="88"/>
      <c r="D15" s="89">
        <f>SUM(D33+D35+D29+D24+D20+D16)</f>
        <v>1629.1</v>
      </c>
      <c r="E15" s="126">
        <f>SUM(E82+E70+E46+E35+E31+E27+E22+E16)</f>
        <v>0</v>
      </c>
    </row>
    <row r="16" spans="1:5" s="23" customFormat="1" ht="15" customHeight="1" x14ac:dyDescent="0.25">
      <c r="A16" s="202"/>
      <c r="B16" s="7" t="s">
        <v>105</v>
      </c>
      <c r="C16" s="8" t="s">
        <v>8</v>
      </c>
      <c r="D16" s="90">
        <f>SUM(D17+D19)</f>
        <v>27.8</v>
      </c>
      <c r="E16" s="92"/>
    </row>
    <row r="17" spans="1:5" s="23" customFormat="1" ht="15" customHeight="1" x14ac:dyDescent="0.25">
      <c r="A17" s="202"/>
      <c r="B17" s="63" t="s">
        <v>14</v>
      </c>
      <c r="C17" s="171"/>
      <c r="D17" s="45">
        <f>SUM(D18:D18)</f>
        <v>22</v>
      </c>
      <c r="E17" s="93"/>
    </row>
    <row r="18" spans="1:5" s="23" customFormat="1" ht="15" customHeight="1" x14ac:dyDescent="0.25">
      <c r="A18" s="202"/>
      <c r="B18" s="28" t="s">
        <v>134</v>
      </c>
      <c r="C18" s="172"/>
      <c r="D18" s="24">
        <v>22</v>
      </c>
      <c r="E18" s="91"/>
    </row>
    <row r="19" spans="1:5" s="23" customFormat="1" ht="15" customHeight="1" x14ac:dyDescent="0.25">
      <c r="A19" s="202"/>
      <c r="B19" s="29" t="s">
        <v>12</v>
      </c>
      <c r="C19" s="76"/>
      <c r="D19" s="30">
        <v>5.8</v>
      </c>
      <c r="E19" s="42"/>
    </row>
    <row r="20" spans="1:5" s="23" customFormat="1" ht="15" customHeight="1" x14ac:dyDescent="0.25">
      <c r="A20" s="202"/>
      <c r="B20" s="69" t="s">
        <v>107</v>
      </c>
      <c r="C20" s="11" t="s">
        <v>15</v>
      </c>
      <c r="D20" s="13">
        <f t="shared" ref="D20" si="1">SUM(D21)</f>
        <v>61.1</v>
      </c>
      <c r="E20" s="42"/>
    </row>
    <row r="21" spans="1:5" s="23" customFormat="1" ht="15" customHeight="1" x14ac:dyDescent="0.25">
      <c r="A21" s="202"/>
      <c r="B21" s="27" t="s">
        <v>14</v>
      </c>
      <c r="C21" s="173"/>
      <c r="D21" s="45">
        <f>SUM(D22:D23)</f>
        <v>61.1</v>
      </c>
      <c r="E21" s="45"/>
    </row>
    <row r="22" spans="1:5" s="23" customFormat="1" ht="15" customHeight="1" x14ac:dyDescent="0.25">
      <c r="A22" s="202"/>
      <c r="B22" s="28" t="s">
        <v>134</v>
      </c>
      <c r="C22" s="174"/>
      <c r="D22" s="24">
        <v>1.1000000000000001</v>
      </c>
      <c r="E22" s="41"/>
    </row>
    <row r="23" spans="1:5" s="23" customFormat="1" ht="15" customHeight="1" x14ac:dyDescent="0.25">
      <c r="A23" s="202"/>
      <c r="B23" s="28" t="s">
        <v>125</v>
      </c>
      <c r="C23" s="175"/>
      <c r="D23" s="24">
        <v>60</v>
      </c>
      <c r="E23" s="41"/>
    </row>
    <row r="24" spans="1:5" s="23" customFormat="1" ht="27" x14ac:dyDescent="0.25">
      <c r="A24" s="202"/>
      <c r="B24" s="14" t="s">
        <v>116</v>
      </c>
      <c r="C24" s="8" t="s">
        <v>16</v>
      </c>
      <c r="D24" s="13">
        <f>SUM(D26+D25)</f>
        <v>669.7</v>
      </c>
      <c r="E24" s="53">
        <f t="shared" ref="E24" si="2">SUM(E26)</f>
        <v>0</v>
      </c>
    </row>
    <row r="25" spans="1:5" s="23" customFormat="1" x14ac:dyDescent="0.25">
      <c r="A25" s="202"/>
      <c r="B25" s="27" t="s">
        <v>129</v>
      </c>
      <c r="C25" s="203"/>
      <c r="D25" s="64">
        <v>167.6</v>
      </c>
      <c r="E25" s="53"/>
    </row>
    <row r="26" spans="1:5" s="23" customFormat="1" ht="14.25" customHeight="1" x14ac:dyDescent="0.25">
      <c r="A26" s="202"/>
      <c r="B26" s="63" t="s">
        <v>14</v>
      </c>
      <c r="C26" s="204"/>
      <c r="D26" s="64">
        <f>SUM(D27:D28)</f>
        <v>502.1</v>
      </c>
      <c r="E26" s="45"/>
    </row>
    <row r="27" spans="1:5" s="23" customFormat="1" ht="15" customHeight="1" x14ac:dyDescent="0.25">
      <c r="A27" s="202"/>
      <c r="B27" s="28" t="s">
        <v>134</v>
      </c>
      <c r="C27" s="204"/>
      <c r="D27" s="24">
        <v>52.1</v>
      </c>
      <c r="E27" s="45"/>
    </row>
    <row r="28" spans="1:5" s="26" customFormat="1" ht="15" customHeight="1" x14ac:dyDescent="0.25">
      <c r="A28" s="202"/>
      <c r="B28" s="31" t="s">
        <v>125</v>
      </c>
      <c r="C28" s="205"/>
      <c r="D28" s="24">
        <v>450</v>
      </c>
      <c r="E28" s="41"/>
    </row>
    <row r="29" spans="1:5" s="23" customFormat="1" ht="15" customHeight="1" x14ac:dyDescent="0.25">
      <c r="A29" s="202"/>
      <c r="B29" s="14" t="s">
        <v>109</v>
      </c>
      <c r="C29" s="11" t="s">
        <v>17</v>
      </c>
      <c r="D29" s="13">
        <f t="shared" ref="D29:E29" si="3">SUM(D30)</f>
        <v>446.3</v>
      </c>
      <c r="E29" s="53">
        <f t="shared" si="3"/>
        <v>0</v>
      </c>
    </row>
    <row r="30" spans="1:5" s="23" customFormat="1" ht="15" customHeight="1" x14ac:dyDescent="0.25">
      <c r="A30" s="202"/>
      <c r="B30" s="27" t="s">
        <v>14</v>
      </c>
      <c r="C30" s="173"/>
      <c r="D30" s="64">
        <f>SUM(D31:D32)</f>
        <v>446.3</v>
      </c>
      <c r="E30" s="45"/>
    </row>
    <row r="31" spans="1:5" s="23" customFormat="1" ht="15" customHeight="1" x14ac:dyDescent="0.25">
      <c r="A31" s="202"/>
      <c r="B31" s="28" t="s">
        <v>134</v>
      </c>
      <c r="C31" s="174"/>
      <c r="D31" s="24">
        <v>45.8</v>
      </c>
      <c r="E31" s="45"/>
    </row>
    <row r="32" spans="1:5" s="26" customFormat="1" ht="15" customHeight="1" x14ac:dyDescent="0.25">
      <c r="A32" s="202"/>
      <c r="B32" s="28" t="s">
        <v>133</v>
      </c>
      <c r="C32" s="174"/>
      <c r="D32" s="24">
        <v>400.5</v>
      </c>
      <c r="E32" s="41"/>
    </row>
    <row r="33" spans="1:5" s="23" customFormat="1" ht="15" customHeight="1" x14ac:dyDescent="0.25">
      <c r="A33" s="202"/>
      <c r="B33" s="12" t="s">
        <v>110</v>
      </c>
      <c r="C33" s="11" t="s">
        <v>18</v>
      </c>
      <c r="D33" s="43">
        <f>SUM(D34)</f>
        <v>17.399999999999999</v>
      </c>
      <c r="E33" s="53">
        <f>SUM(E34)</f>
        <v>0</v>
      </c>
    </row>
    <row r="34" spans="1:5" s="23" customFormat="1" ht="15" customHeight="1" x14ac:dyDescent="0.25">
      <c r="A34" s="202"/>
      <c r="B34" s="32" t="s">
        <v>19</v>
      </c>
      <c r="C34" s="76"/>
      <c r="D34" s="15">
        <v>17.399999999999999</v>
      </c>
      <c r="E34" s="44"/>
    </row>
    <row r="35" spans="1:5" s="23" customFormat="1" ht="15" customHeight="1" x14ac:dyDescent="0.25">
      <c r="A35" s="202"/>
      <c r="B35" s="14" t="s">
        <v>117</v>
      </c>
      <c r="C35" s="11" t="s">
        <v>20</v>
      </c>
      <c r="D35" s="13">
        <f>SUM(D36+D39)</f>
        <v>406.8</v>
      </c>
      <c r="E35" s="53">
        <f>SUM(E36+E39)</f>
        <v>0</v>
      </c>
    </row>
    <row r="36" spans="1:5" s="23" customFormat="1" ht="15" customHeight="1" x14ac:dyDescent="0.25">
      <c r="A36" s="202"/>
      <c r="B36" s="27" t="s">
        <v>14</v>
      </c>
      <c r="C36" s="198"/>
      <c r="D36" s="44">
        <f>SUM(D37:D38)</f>
        <v>116.3</v>
      </c>
      <c r="E36" s="44"/>
    </row>
    <row r="37" spans="1:5" s="23" customFormat="1" ht="15" customHeight="1" x14ac:dyDescent="0.25">
      <c r="A37" s="202"/>
      <c r="B37" s="28" t="s">
        <v>134</v>
      </c>
      <c r="C37" s="199"/>
      <c r="D37" s="24">
        <v>0.3</v>
      </c>
      <c r="E37" s="44"/>
    </row>
    <row r="38" spans="1:5" s="23" customFormat="1" ht="15" customHeight="1" x14ac:dyDescent="0.25">
      <c r="A38" s="202"/>
      <c r="B38" s="28" t="s">
        <v>126</v>
      </c>
      <c r="C38" s="199"/>
      <c r="D38" s="24">
        <v>116</v>
      </c>
      <c r="E38" s="41"/>
    </row>
    <row r="39" spans="1:5" s="23" customFormat="1" ht="15" customHeight="1" x14ac:dyDescent="0.25">
      <c r="A39" s="202"/>
      <c r="B39" s="32" t="s">
        <v>19</v>
      </c>
      <c r="C39" s="200"/>
      <c r="D39" s="15">
        <v>290.5</v>
      </c>
      <c r="E39" s="46"/>
    </row>
    <row r="40" spans="1:5" s="23" customFormat="1" ht="18" customHeight="1" x14ac:dyDescent="0.25">
      <c r="A40" s="178" t="s">
        <v>21</v>
      </c>
      <c r="B40" s="47" t="s">
        <v>22</v>
      </c>
      <c r="C40" s="48"/>
      <c r="D40" s="49">
        <f>SUM(D44+D41+D48)</f>
        <v>26.6</v>
      </c>
      <c r="E40" s="50">
        <f>SUM(E44)</f>
        <v>0</v>
      </c>
    </row>
    <row r="41" spans="1:5" s="23" customFormat="1" ht="15" customHeight="1" x14ac:dyDescent="0.25">
      <c r="A41" s="170"/>
      <c r="B41" s="7" t="s">
        <v>105</v>
      </c>
      <c r="C41" s="8" t="s">
        <v>8</v>
      </c>
      <c r="D41" s="83">
        <f t="shared" ref="D41" si="4">SUM(D42)</f>
        <v>1.6</v>
      </c>
      <c r="E41" s="125"/>
    </row>
    <row r="42" spans="1:5" s="23" customFormat="1" ht="15" customHeight="1" x14ac:dyDescent="0.25">
      <c r="A42" s="170"/>
      <c r="B42" s="63" t="s">
        <v>14</v>
      </c>
      <c r="C42" s="150"/>
      <c r="D42" s="84">
        <f>SUM(D43:D43)</f>
        <v>1.6</v>
      </c>
      <c r="E42" s="85"/>
    </row>
    <row r="43" spans="1:5" s="23" customFormat="1" ht="15" customHeight="1" x14ac:dyDescent="0.25">
      <c r="A43" s="170"/>
      <c r="B43" s="28" t="s">
        <v>134</v>
      </c>
      <c r="C43" s="152"/>
      <c r="D43" s="85">
        <v>1.6</v>
      </c>
      <c r="E43" s="86"/>
    </row>
    <row r="44" spans="1:5" s="26" customFormat="1" ht="27" x14ac:dyDescent="0.25">
      <c r="A44" s="170"/>
      <c r="B44" s="66" t="s">
        <v>118</v>
      </c>
      <c r="C44" s="57" t="s">
        <v>16</v>
      </c>
      <c r="D44" s="13">
        <f>SUM(D47+D45)</f>
        <v>24.9</v>
      </c>
      <c r="E44" s="53">
        <f>SUM(E47)</f>
        <v>0</v>
      </c>
    </row>
    <row r="45" spans="1:5" s="26" customFormat="1" ht="15" customHeight="1" x14ac:dyDescent="0.25">
      <c r="A45" s="170"/>
      <c r="B45" s="27" t="s">
        <v>14</v>
      </c>
      <c r="C45" s="173"/>
      <c r="D45" s="45">
        <f>SUM(D46:D46)</f>
        <v>24.5</v>
      </c>
      <c r="E45" s="45"/>
    </row>
    <row r="46" spans="1:5" s="26" customFormat="1" ht="12.75" x14ac:dyDescent="0.25">
      <c r="A46" s="170"/>
      <c r="B46" s="28" t="s">
        <v>125</v>
      </c>
      <c r="C46" s="174"/>
      <c r="D46" s="24">
        <v>24.5</v>
      </c>
      <c r="E46" s="41"/>
    </row>
    <row r="47" spans="1:5" s="23" customFormat="1" ht="15" customHeight="1" x14ac:dyDescent="0.25">
      <c r="A47" s="170"/>
      <c r="B47" s="29" t="s">
        <v>12</v>
      </c>
      <c r="C47" s="76"/>
      <c r="D47" s="15">
        <v>0.4</v>
      </c>
      <c r="E47" s="44"/>
    </row>
    <row r="48" spans="1:5" s="23" customFormat="1" ht="15" customHeight="1" x14ac:dyDescent="0.25">
      <c r="A48" s="109"/>
      <c r="B48" s="12" t="s">
        <v>109</v>
      </c>
      <c r="C48" s="11" t="s">
        <v>17</v>
      </c>
      <c r="D48" s="13">
        <f t="shared" ref="D48:E48" si="5">SUM(D49)</f>
        <v>0.1</v>
      </c>
      <c r="E48" s="53">
        <f t="shared" si="5"/>
        <v>0</v>
      </c>
    </row>
    <row r="49" spans="1:5" s="23" customFormat="1" ht="15" customHeight="1" x14ac:dyDescent="0.25">
      <c r="A49" s="109"/>
      <c r="B49" s="63" t="s">
        <v>14</v>
      </c>
      <c r="C49" s="150"/>
      <c r="D49" s="84">
        <f>SUM(D50:D50)</f>
        <v>0.1</v>
      </c>
      <c r="E49" s="85"/>
    </row>
    <row r="50" spans="1:5" s="23" customFormat="1" ht="15" customHeight="1" x14ac:dyDescent="0.25">
      <c r="A50" s="109"/>
      <c r="B50" s="28" t="s">
        <v>134</v>
      </c>
      <c r="C50" s="152"/>
      <c r="D50" s="85">
        <v>0.1</v>
      </c>
      <c r="E50" s="86"/>
    </row>
    <row r="51" spans="1:5" s="23" customFormat="1" ht="18" customHeight="1" x14ac:dyDescent="0.25">
      <c r="A51" s="178" t="s">
        <v>115</v>
      </c>
      <c r="B51" s="97" t="s">
        <v>23</v>
      </c>
      <c r="C51" s="102"/>
      <c r="D51" s="49">
        <f>SUM(D55+D52+D60)</f>
        <v>36.5</v>
      </c>
      <c r="E51" s="50">
        <f>SUM(E55)</f>
        <v>0</v>
      </c>
    </row>
    <row r="52" spans="1:5" s="23" customFormat="1" ht="15" customHeight="1" x14ac:dyDescent="0.25">
      <c r="A52" s="170"/>
      <c r="B52" s="7" t="s">
        <v>105</v>
      </c>
      <c r="C52" s="8" t="s">
        <v>8</v>
      </c>
      <c r="D52" s="83">
        <f t="shared" ref="D52" si="6">SUM(D53)</f>
        <v>2.6</v>
      </c>
      <c r="E52" s="125"/>
    </row>
    <row r="53" spans="1:5" s="23" customFormat="1" ht="15" customHeight="1" x14ac:dyDescent="0.25">
      <c r="A53" s="170"/>
      <c r="B53" s="63" t="s">
        <v>14</v>
      </c>
      <c r="C53" s="150"/>
      <c r="D53" s="84">
        <f>SUM(D54:D54)</f>
        <v>2.6</v>
      </c>
      <c r="E53" s="85"/>
    </row>
    <row r="54" spans="1:5" s="23" customFormat="1" ht="15" customHeight="1" x14ac:dyDescent="0.25">
      <c r="A54" s="170"/>
      <c r="B54" s="28" t="s">
        <v>134</v>
      </c>
      <c r="C54" s="152"/>
      <c r="D54" s="85">
        <v>2.6</v>
      </c>
      <c r="E54" s="86"/>
    </row>
    <row r="55" spans="1:5" s="23" customFormat="1" ht="27" x14ac:dyDescent="0.25">
      <c r="A55" s="170"/>
      <c r="B55" s="12" t="s">
        <v>118</v>
      </c>
      <c r="C55" s="65" t="s">
        <v>16</v>
      </c>
      <c r="D55" s="13">
        <f>SUM(D59+D56)</f>
        <v>33.6</v>
      </c>
      <c r="E55" s="53">
        <f>SUM(E59)</f>
        <v>0</v>
      </c>
    </row>
    <row r="56" spans="1:5" s="23" customFormat="1" x14ac:dyDescent="0.25">
      <c r="A56" s="170"/>
      <c r="B56" s="63" t="s">
        <v>14</v>
      </c>
      <c r="C56" s="103"/>
      <c r="D56" s="84">
        <f>SUM(D57:D58)</f>
        <v>31.6</v>
      </c>
      <c r="E56" s="45"/>
    </row>
    <row r="57" spans="1:5" s="23" customFormat="1" x14ac:dyDescent="0.25">
      <c r="A57" s="170"/>
      <c r="B57" s="28" t="s">
        <v>134</v>
      </c>
      <c r="C57" s="103"/>
      <c r="D57" s="24">
        <v>0.6</v>
      </c>
      <c r="E57" s="45"/>
    </row>
    <row r="58" spans="1:5" s="23" customFormat="1" x14ac:dyDescent="0.25">
      <c r="A58" s="170"/>
      <c r="B58" s="28" t="s">
        <v>125</v>
      </c>
      <c r="C58" s="103"/>
      <c r="D58" s="24">
        <v>31</v>
      </c>
      <c r="E58" s="45"/>
    </row>
    <row r="59" spans="1:5" s="23" customFormat="1" ht="15" customHeight="1" x14ac:dyDescent="0.25">
      <c r="A59" s="170"/>
      <c r="B59" s="29" t="s">
        <v>12</v>
      </c>
      <c r="C59" s="79"/>
      <c r="D59" s="6">
        <v>2</v>
      </c>
      <c r="E59" s="44"/>
    </row>
    <row r="60" spans="1:5" s="23" customFormat="1" ht="15" customHeight="1" x14ac:dyDescent="0.25">
      <c r="A60" s="109"/>
      <c r="B60" s="12" t="s">
        <v>109</v>
      </c>
      <c r="C60" s="11" t="s">
        <v>17</v>
      </c>
      <c r="D60" s="13">
        <f t="shared" ref="D60:E60" si="7">SUM(D61)</f>
        <v>0.3</v>
      </c>
      <c r="E60" s="53">
        <f t="shared" si="7"/>
        <v>0</v>
      </c>
    </row>
    <row r="61" spans="1:5" s="23" customFormat="1" ht="15" customHeight="1" x14ac:dyDescent="0.25">
      <c r="A61" s="109"/>
      <c r="B61" s="63" t="s">
        <v>14</v>
      </c>
      <c r="C61" s="150"/>
      <c r="D61" s="84">
        <f>SUM(D62:D62)</f>
        <v>0.3</v>
      </c>
      <c r="E61" s="85"/>
    </row>
    <row r="62" spans="1:5" s="23" customFormat="1" ht="15" customHeight="1" x14ac:dyDescent="0.25">
      <c r="A62" s="109"/>
      <c r="B62" s="28" t="s">
        <v>134</v>
      </c>
      <c r="C62" s="152"/>
      <c r="D62" s="85">
        <v>0.3</v>
      </c>
      <c r="E62" s="86"/>
    </row>
    <row r="63" spans="1:5" s="23" customFormat="1" ht="18" customHeight="1" x14ac:dyDescent="0.25">
      <c r="A63" s="168" t="s">
        <v>24</v>
      </c>
      <c r="B63" s="18" t="s">
        <v>25</v>
      </c>
      <c r="C63" s="19"/>
      <c r="D63" s="49">
        <f>SUM(D70+D64+D75+D67)</f>
        <v>13.5</v>
      </c>
      <c r="E63" s="50">
        <f>SUM(E70)</f>
        <v>0</v>
      </c>
    </row>
    <row r="64" spans="1:5" s="23" customFormat="1" ht="15" customHeight="1" x14ac:dyDescent="0.25">
      <c r="A64" s="170"/>
      <c r="B64" s="7" t="s">
        <v>105</v>
      </c>
      <c r="C64" s="8" t="s">
        <v>8</v>
      </c>
      <c r="D64" s="83">
        <f t="shared" ref="D64" si="8">SUM(D65)</f>
        <v>1.7</v>
      </c>
      <c r="E64" s="125"/>
    </row>
    <row r="65" spans="1:5" s="23" customFormat="1" ht="15" customHeight="1" x14ac:dyDescent="0.25">
      <c r="A65" s="170"/>
      <c r="B65" s="63" t="s">
        <v>14</v>
      </c>
      <c r="C65" s="150"/>
      <c r="D65" s="84">
        <f>SUM(D66:D66)</f>
        <v>1.7</v>
      </c>
      <c r="E65" s="85"/>
    </row>
    <row r="66" spans="1:5" s="23" customFormat="1" ht="15" customHeight="1" x14ac:dyDescent="0.25">
      <c r="A66" s="170"/>
      <c r="B66" s="28" t="s">
        <v>134</v>
      </c>
      <c r="C66" s="152"/>
      <c r="D66" s="85">
        <v>1.7</v>
      </c>
      <c r="E66" s="86"/>
    </row>
    <row r="67" spans="1:5" s="23" customFormat="1" ht="15" customHeight="1" x14ac:dyDescent="0.25">
      <c r="A67" s="170"/>
      <c r="B67" s="69" t="s">
        <v>107</v>
      </c>
      <c r="C67" s="11" t="s">
        <v>15</v>
      </c>
      <c r="D67" s="13">
        <f t="shared" ref="D67" si="9">SUM(D68)</f>
        <v>5.7</v>
      </c>
      <c r="E67" s="42"/>
    </row>
    <row r="68" spans="1:5" s="23" customFormat="1" ht="15" customHeight="1" x14ac:dyDescent="0.25">
      <c r="A68" s="170"/>
      <c r="B68" s="27" t="s">
        <v>14</v>
      </c>
      <c r="C68" s="173"/>
      <c r="D68" s="45">
        <f>SUM(D69:D69)</f>
        <v>5.7</v>
      </c>
      <c r="E68" s="45"/>
    </row>
    <row r="69" spans="1:5" s="23" customFormat="1" ht="15" customHeight="1" x14ac:dyDescent="0.25">
      <c r="A69" s="170"/>
      <c r="B69" s="28" t="s">
        <v>125</v>
      </c>
      <c r="C69" s="175"/>
      <c r="D69" s="24">
        <v>5.7</v>
      </c>
      <c r="E69" s="41"/>
    </row>
    <row r="70" spans="1:5" s="34" customFormat="1" ht="27" x14ac:dyDescent="0.25">
      <c r="A70" s="170"/>
      <c r="B70" s="12" t="s">
        <v>118</v>
      </c>
      <c r="C70" s="52" t="s">
        <v>16</v>
      </c>
      <c r="D70" s="13">
        <f>SUM(D74+D71)</f>
        <v>5.8999999999999995</v>
      </c>
      <c r="E70" s="53">
        <f>SUM(E74)</f>
        <v>0</v>
      </c>
    </row>
    <row r="71" spans="1:5" s="34" customFormat="1" ht="15" customHeight="1" x14ac:dyDescent="0.25">
      <c r="A71" s="170"/>
      <c r="B71" s="63" t="s">
        <v>14</v>
      </c>
      <c r="C71" s="103"/>
      <c r="D71" s="84">
        <f>SUM(D72:D73)</f>
        <v>4.8999999999999995</v>
      </c>
      <c r="E71" s="45"/>
    </row>
    <row r="72" spans="1:5" s="34" customFormat="1" ht="15" customHeight="1" x14ac:dyDescent="0.25">
      <c r="A72" s="170"/>
      <c r="B72" s="28" t="s">
        <v>134</v>
      </c>
      <c r="C72" s="103"/>
      <c r="D72" s="144">
        <v>0.1</v>
      </c>
      <c r="E72" s="45"/>
    </row>
    <row r="73" spans="1:5" s="34" customFormat="1" ht="15" customHeight="1" x14ac:dyDescent="0.25">
      <c r="A73" s="170"/>
      <c r="B73" s="28" t="s">
        <v>125</v>
      </c>
      <c r="C73" s="143"/>
      <c r="D73" s="105">
        <v>4.8</v>
      </c>
      <c r="E73" s="64"/>
    </row>
    <row r="74" spans="1:5" s="23" customFormat="1" ht="15" customHeight="1" x14ac:dyDescent="0.25">
      <c r="A74" s="170"/>
      <c r="B74" s="29" t="s">
        <v>12</v>
      </c>
      <c r="C74" s="72"/>
      <c r="D74" s="142">
        <v>1</v>
      </c>
      <c r="E74" s="44"/>
    </row>
    <row r="75" spans="1:5" s="23" customFormat="1" ht="15" customHeight="1" x14ac:dyDescent="0.25">
      <c r="A75" s="109"/>
      <c r="B75" s="12" t="s">
        <v>109</v>
      </c>
      <c r="C75" s="11" t="s">
        <v>17</v>
      </c>
      <c r="D75" s="13">
        <f t="shared" ref="D75:E75" si="10">SUM(D76)</f>
        <v>0.2</v>
      </c>
      <c r="E75" s="53">
        <f t="shared" si="10"/>
        <v>0</v>
      </c>
    </row>
    <row r="76" spans="1:5" s="23" customFormat="1" ht="15" customHeight="1" x14ac:dyDescent="0.25">
      <c r="A76" s="109"/>
      <c r="B76" s="63" t="s">
        <v>14</v>
      </c>
      <c r="C76" s="150"/>
      <c r="D76" s="84">
        <f>SUM(D77:D77)</f>
        <v>0.2</v>
      </c>
      <c r="E76" s="85"/>
    </row>
    <row r="77" spans="1:5" s="23" customFormat="1" ht="15" customHeight="1" x14ac:dyDescent="0.25">
      <c r="A77" s="109"/>
      <c r="B77" s="28" t="s">
        <v>134</v>
      </c>
      <c r="C77" s="152"/>
      <c r="D77" s="85">
        <v>0.2</v>
      </c>
      <c r="E77" s="86"/>
    </row>
    <row r="78" spans="1:5" s="23" customFormat="1" ht="18" customHeight="1" x14ac:dyDescent="0.25">
      <c r="A78" s="168" t="s">
        <v>26</v>
      </c>
      <c r="B78" s="18" t="s">
        <v>27</v>
      </c>
      <c r="C78" s="21"/>
      <c r="D78" s="49">
        <f>SUM(D82+D79+D87)</f>
        <v>22.8</v>
      </c>
      <c r="E78" s="50">
        <f>SUM(E82)</f>
        <v>0</v>
      </c>
    </row>
    <row r="79" spans="1:5" s="23" customFormat="1" ht="15" customHeight="1" x14ac:dyDescent="0.25">
      <c r="A79" s="170"/>
      <c r="B79" s="7" t="s">
        <v>105</v>
      </c>
      <c r="C79" s="8" t="s">
        <v>8</v>
      </c>
      <c r="D79" s="83">
        <f t="shared" ref="D79" si="11">SUM(D80)</f>
        <v>3.6</v>
      </c>
      <c r="E79" s="125"/>
    </row>
    <row r="80" spans="1:5" s="23" customFormat="1" ht="15" customHeight="1" x14ac:dyDescent="0.25">
      <c r="A80" s="170"/>
      <c r="B80" s="63" t="s">
        <v>14</v>
      </c>
      <c r="C80" s="150"/>
      <c r="D80" s="84">
        <f>SUM(D81:D81)</f>
        <v>3.6</v>
      </c>
      <c r="E80" s="85"/>
    </row>
    <row r="81" spans="1:5" s="23" customFormat="1" ht="15" customHeight="1" x14ac:dyDescent="0.25">
      <c r="A81" s="170"/>
      <c r="B81" s="28" t="s">
        <v>134</v>
      </c>
      <c r="C81" s="152"/>
      <c r="D81" s="85">
        <v>3.6</v>
      </c>
      <c r="E81" s="86"/>
    </row>
    <row r="82" spans="1:5" s="26" customFormat="1" ht="27" x14ac:dyDescent="0.25">
      <c r="A82" s="170"/>
      <c r="B82" s="12" t="s">
        <v>118</v>
      </c>
      <c r="C82" s="51" t="s">
        <v>16</v>
      </c>
      <c r="D82" s="13">
        <f>SUM(D86+D83)</f>
        <v>19</v>
      </c>
      <c r="E82" s="53">
        <f>SUM(E86)</f>
        <v>0</v>
      </c>
    </row>
    <row r="83" spans="1:5" s="26" customFormat="1" ht="15" customHeight="1" x14ac:dyDescent="0.25">
      <c r="A83" s="170"/>
      <c r="B83" s="63" t="s">
        <v>14</v>
      </c>
      <c r="C83" s="103"/>
      <c r="D83" s="84">
        <f>SUM(D84:D85)</f>
        <v>18.2</v>
      </c>
      <c r="E83" s="45"/>
    </row>
    <row r="84" spans="1:5" s="26" customFormat="1" ht="15" customHeight="1" x14ac:dyDescent="0.25">
      <c r="A84" s="170"/>
      <c r="B84" s="28" t="s">
        <v>134</v>
      </c>
      <c r="C84" s="103"/>
      <c r="D84" s="144">
        <v>0.2</v>
      </c>
      <c r="E84" s="45"/>
    </row>
    <row r="85" spans="1:5" s="26" customFormat="1" ht="15" customHeight="1" x14ac:dyDescent="0.25">
      <c r="A85" s="170"/>
      <c r="B85" s="28" t="s">
        <v>125</v>
      </c>
      <c r="C85" s="143"/>
      <c r="D85" s="105">
        <v>18</v>
      </c>
      <c r="E85" s="64"/>
    </row>
    <row r="86" spans="1:5" s="23" customFormat="1" ht="15" customHeight="1" x14ac:dyDescent="0.25">
      <c r="A86" s="170"/>
      <c r="B86" s="29" t="s">
        <v>12</v>
      </c>
      <c r="C86" s="61"/>
      <c r="D86" s="142">
        <v>0.8</v>
      </c>
      <c r="E86" s="44"/>
    </row>
    <row r="87" spans="1:5" s="23" customFormat="1" ht="15" customHeight="1" x14ac:dyDescent="0.25">
      <c r="A87" s="109"/>
      <c r="B87" s="12" t="s">
        <v>109</v>
      </c>
      <c r="C87" s="11" t="s">
        <v>17</v>
      </c>
      <c r="D87" s="13">
        <f t="shared" ref="D87:E87" si="12">SUM(D88)</f>
        <v>0.2</v>
      </c>
      <c r="E87" s="53">
        <f t="shared" si="12"/>
        <v>0</v>
      </c>
    </row>
    <row r="88" spans="1:5" s="23" customFormat="1" ht="15" customHeight="1" x14ac:dyDescent="0.25">
      <c r="A88" s="109"/>
      <c r="B88" s="63" t="s">
        <v>14</v>
      </c>
      <c r="C88" s="150"/>
      <c r="D88" s="84">
        <f>SUM(D89:D89)</f>
        <v>0.2</v>
      </c>
      <c r="E88" s="85"/>
    </row>
    <row r="89" spans="1:5" s="23" customFormat="1" ht="15" customHeight="1" x14ac:dyDescent="0.25">
      <c r="A89" s="109"/>
      <c r="B89" s="28" t="s">
        <v>134</v>
      </c>
      <c r="C89" s="152"/>
      <c r="D89" s="85">
        <v>0.2</v>
      </c>
      <c r="E89" s="86"/>
    </row>
    <row r="90" spans="1:5" s="23" customFormat="1" ht="18" customHeight="1" x14ac:dyDescent="0.25">
      <c r="A90" s="168" t="s">
        <v>28</v>
      </c>
      <c r="B90" s="18" t="s">
        <v>29</v>
      </c>
      <c r="C90" s="21"/>
      <c r="D90" s="49">
        <f>SUM(D97+D91+D103+D94)</f>
        <v>87.2</v>
      </c>
      <c r="E90" s="50">
        <f>SUM(E97)</f>
        <v>0</v>
      </c>
    </row>
    <row r="91" spans="1:5" s="23" customFormat="1" ht="15" customHeight="1" x14ac:dyDescent="0.25">
      <c r="A91" s="170"/>
      <c r="B91" s="7" t="s">
        <v>105</v>
      </c>
      <c r="C91" s="8" t="s">
        <v>8</v>
      </c>
      <c r="D91" s="83">
        <f t="shared" ref="D91" si="13">SUM(D92)</f>
        <v>1.9</v>
      </c>
      <c r="E91" s="125"/>
    </row>
    <row r="92" spans="1:5" s="23" customFormat="1" ht="15" customHeight="1" x14ac:dyDescent="0.25">
      <c r="A92" s="170"/>
      <c r="B92" s="63" t="s">
        <v>14</v>
      </c>
      <c r="C92" s="150"/>
      <c r="D92" s="84">
        <f>SUM(D93:D93)</f>
        <v>1.9</v>
      </c>
      <c r="E92" s="85"/>
    </row>
    <row r="93" spans="1:5" s="23" customFormat="1" ht="15" customHeight="1" x14ac:dyDescent="0.25">
      <c r="A93" s="170"/>
      <c r="B93" s="28" t="s">
        <v>134</v>
      </c>
      <c r="C93" s="152"/>
      <c r="D93" s="85">
        <v>1.9</v>
      </c>
      <c r="E93" s="86"/>
    </row>
    <row r="94" spans="1:5" s="23" customFormat="1" ht="15" customHeight="1" x14ac:dyDescent="0.25">
      <c r="A94" s="170"/>
      <c r="B94" s="69" t="s">
        <v>107</v>
      </c>
      <c r="C94" s="11" t="s">
        <v>15</v>
      </c>
      <c r="D94" s="13">
        <f t="shared" ref="D94" si="14">SUM(D95)</f>
        <v>4</v>
      </c>
      <c r="E94" s="42"/>
    </row>
    <row r="95" spans="1:5" s="23" customFormat="1" ht="15" customHeight="1" x14ac:dyDescent="0.25">
      <c r="A95" s="170"/>
      <c r="B95" s="27" t="s">
        <v>14</v>
      </c>
      <c r="C95" s="173"/>
      <c r="D95" s="45">
        <f>SUM(D96:D96)</f>
        <v>4</v>
      </c>
      <c r="E95" s="45"/>
    </row>
    <row r="96" spans="1:5" s="23" customFormat="1" ht="15" customHeight="1" x14ac:dyDescent="0.25">
      <c r="A96" s="170"/>
      <c r="B96" s="28" t="s">
        <v>125</v>
      </c>
      <c r="C96" s="175"/>
      <c r="D96" s="24">
        <v>4</v>
      </c>
      <c r="E96" s="41"/>
    </row>
    <row r="97" spans="1:5" s="23" customFormat="1" ht="27" x14ac:dyDescent="0.25">
      <c r="A97" s="170"/>
      <c r="B97" s="12" t="s">
        <v>118</v>
      </c>
      <c r="C97" s="11" t="s">
        <v>16</v>
      </c>
      <c r="D97" s="13">
        <f>SUM(D100+D98)</f>
        <v>81.2</v>
      </c>
      <c r="E97" s="53">
        <f>SUM(E100)</f>
        <v>0</v>
      </c>
    </row>
    <row r="98" spans="1:5" s="23" customFormat="1" x14ac:dyDescent="0.25">
      <c r="A98" s="170"/>
      <c r="B98" s="63" t="s">
        <v>14</v>
      </c>
      <c r="C98" s="165"/>
      <c r="D98" s="84">
        <f>SUM(D99:D99)</f>
        <v>80</v>
      </c>
      <c r="E98" s="85"/>
    </row>
    <row r="99" spans="1:5" s="23" customFormat="1" x14ac:dyDescent="0.25">
      <c r="A99" s="170"/>
      <c r="B99" s="28" t="s">
        <v>125</v>
      </c>
      <c r="C99" s="166"/>
      <c r="D99" s="85">
        <v>80</v>
      </c>
      <c r="E99" s="86"/>
    </row>
    <row r="100" spans="1:5" s="23" customFormat="1" ht="15" customHeight="1" x14ac:dyDescent="0.25">
      <c r="A100" s="170"/>
      <c r="B100" s="29" t="s">
        <v>12</v>
      </c>
      <c r="C100" s="167"/>
      <c r="D100" s="15">
        <v>1.2</v>
      </c>
      <c r="E100" s="44"/>
    </row>
    <row r="101" spans="1:5" s="23" customFormat="1" ht="15" customHeight="1" x14ac:dyDescent="0.25">
      <c r="A101" s="109"/>
      <c r="B101" s="12" t="s">
        <v>109</v>
      </c>
      <c r="C101" s="11" t="s">
        <v>17</v>
      </c>
      <c r="D101" s="13">
        <f t="shared" ref="D101:E101" si="15">SUM(D102)</f>
        <v>0.1</v>
      </c>
      <c r="E101" s="53">
        <f t="shared" si="15"/>
        <v>0</v>
      </c>
    </row>
    <row r="102" spans="1:5" s="23" customFormat="1" ht="15" customHeight="1" x14ac:dyDescent="0.25">
      <c r="A102" s="109"/>
      <c r="B102" s="63" t="s">
        <v>14</v>
      </c>
      <c r="C102" s="150"/>
      <c r="D102" s="84">
        <f>SUM(D103:D103)</f>
        <v>0.1</v>
      </c>
      <c r="E102" s="85"/>
    </row>
    <row r="103" spans="1:5" s="23" customFormat="1" ht="15" customHeight="1" x14ac:dyDescent="0.25">
      <c r="A103" s="109"/>
      <c r="B103" s="28" t="s">
        <v>134</v>
      </c>
      <c r="C103" s="152"/>
      <c r="D103" s="85">
        <v>0.1</v>
      </c>
      <c r="E103" s="86"/>
    </row>
    <row r="104" spans="1:5" s="23" customFormat="1" ht="18" customHeight="1" x14ac:dyDescent="0.25">
      <c r="A104" s="168" t="s">
        <v>30</v>
      </c>
      <c r="B104" s="18" t="s">
        <v>31</v>
      </c>
      <c r="C104" s="19"/>
      <c r="D104" s="49">
        <f>SUM(D108+D105+D114)</f>
        <v>55.000000000000007</v>
      </c>
      <c r="E104" s="50">
        <f>SUM(E108)</f>
        <v>0</v>
      </c>
    </row>
    <row r="105" spans="1:5" s="23" customFormat="1" ht="15" customHeight="1" x14ac:dyDescent="0.25">
      <c r="A105" s="170"/>
      <c r="B105" s="7" t="s">
        <v>105</v>
      </c>
      <c r="C105" s="8" t="s">
        <v>8</v>
      </c>
      <c r="D105" s="83">
        <f t="shared" ref="D105" si="16">SUM(D106)</f>
        <v>0.5</v>
      </c>
      <c r="E105" s="125"/>
    </row>
    <row r="106" spans="1:5" s="23" customFormat="1" ht="15" customHeight="1" x14ac:dyDescent="0.25">
      <c r="A106" s="170"/>
      <c r="B106" s="63" t="s">
        <v>14</v>
      </c>
      <c r="C106" s="150"/>
      <c r="D106" s="84">
        <f>SUM(D107:D107)</f>
        <v>0.5</v>
      </c>
      <c r="E106" s="85"/>
    </row>
    <row r="107" spans="1:5" s="23" customFormat="1" ht="15" customHeight="1" x14ac:dyDescent="0.25">
      <c r="A107" s="170"/>
      <c r="B107" s="28" t="s">
        <v>134</v>
      </c>
      <c r="C107" s="152"/>
      <c r="D107" s="85">
        <v>0.5</v>
      </c>
      <c r="E107" s="86"/>
    </row>
    <row r="108" spans="1:5" s="23" customFormat="1" ht="27" x14ac:dyDescent="0.25">
      <c r="A108" s="170"/>
      <c r="B108" s="12" t="s">
        <v>118</v>
      </c>
      <c r="C108" s="52" t="s">
        <v>16</v>
      </c>
      <c r="D108" s="13">
        <f>SUM(D111+D109)</f>
        <v>54.400000000000006</v>
      </c>
      <c r="E108" s="53">
        <f>SUM(E111)</f>
        <v>0</v>
      </c>
    </row>
    <row r="109" spans="1:5" s="23" customFormat="1" x14ac:dyDescent="0.25">
      <c r="A109" s="170"/>
      <c r="B109" s="63" t="s">
        <v>14</v>
      </c>
      <c r="C109" s="103"/>
      <c r="D109" s="84">
        <f>SUM(D110)</f>
        <v>43.2</v>
      </c>
      <c r="E109" s="45"/>
    </row>
    <row r="110" spans="1:5" s="23" customFormat="1" x14ac:dyDescent="0.25">
      <c r="A110" s="170"/>
      <c r="B110" s="28" t="s">
        <v>125</v>
      </c>
      <c r="C110" s="103"/>
      <c r="D110" s="144">
        <v>43.2</v>
      </c>
      <c r="E110" s="45"/>
    </row>
    <row r="111" spans="1:5" s="23" customFormat="1" ht="15" customHeight="1" x14ac:dyDescent="0.25">
      <c r="A111" s="170"/>
      <c r="B111" s="29" t="s">
        <v>12</v>
      </c>
      <c r="C111" s="39"/>
      <c r="D111" s="15">
        <v>11.2</v>
      </c>
      <c r="E111" s="44"/>
    </row>
    <row r="112" spans="1:5" s="23" customFormat="1" ht="15" customHeight="1" x14ac:dyDescent="0.25">
      <c r="A112" s="109"/>
      <c r="B112" s="12" t="s">
        <v>109</v>
      </c>
      <c r="C112" s="11" t="s">
        <v>17</v>
      </c>
      <c r="D112" s="13">
        <f t="shared" ref="D112:E112" si="17">SUM(D113)</f>
        <v>0.1</v>
      </c>
      <c r="E112" s="53">
        <f t="shared" si="17"/>
        <v>0</v>
      </c>
    </row>
    <row r="113" spans="1:5" s="23" customFormat="1" ht="15" customHeight="1" x14ac:dyDescent="0.25">
      <c r="A113" s="109"/>
      <c r="B113" s="63" t="s">
        <v>14</v>
      </c>
      <c r="C113" s="150"/>
      <c r="D113" s="84">
        <f>SUM(D114:D114)</f>
        <v>0.1</v>
      </c>
      <c r="E113" s="85"/>
    </row>
    <row r="114" spans="1:5" s="23" customFormat="1" ht="15" customHeight="1" x14ac:dyDescent="0.25">
      <c r="A114" s="109"/>
      <c r="B114" s="28" t="s">
        <v>134</v>
      </c>
      <c r="C114" s="152"/>
      <c r="D114" s="85">
        <v>0.1</v>
      </c>
      <c r="E114" s="86"/>
    </row>
    <row r="115" spans="1:5" s="23" customFormat="1" ht="18" customHeight="1" x14ac:dyDescent="0.25">
      <c r="A115" s="168" t="s">
        <v>32</v>
      </c>
      <c r="B115" s="18" t="s">
        <v>33</v>
      </c>
      <c r="C115" s="21"/>
      <c r="D115" s="49">
        <f>SUM(D120+D116+D125)</f>
        <v>6.6</v>
      </c>
      <c r="E115" s="50">
        <f>SUM(E120)</f>
        <v>0</v>
      </c>
    </row>
    <row r="116" spans="1:5" s="23" customFormat="1" ht="15" customHeight="1" x14ac:dyDescent="0.25">
      <c r="A116" s="170"/>
      <c r="B116" s="7" t="s">
        <v>105</v>
      </c>
      <c r="C116" s="8" t="s">
        <v>8</v>
      </c>
      <c r="D116" s="83">
        <f t="shared" ref="D116" si="18">SUM(D117)</f>
        <v>4.0999999999999996</v>
      </c>
      <c r="E116" s="125"/>
    </row>
    <row r="117" spans="1:5" s="23" customFormat="1" ht="15" customHeight="1" x14ac:dyDescent="0.25">
      <c r="A117" s="170"/>
      <c r="B117" s="63" t="s">
        <v>14</v>
      </c>
      <c r="C117" s="150"/>
      <c r="D117" s="84">
        <f>SUM(D118:D119)</f>
        <v>4.0999999999999996</v>
      </c>
      <c r="E117" s="85"/>
    </row>
    <row r="118" spans="1:5" s="23" customFormat="1" ht="15" customHeight="1" x14ac:dyDescent="0.25">
      <c r="A118" s="170"/>
      <c r="B118" s="28" t="s">
        <v>134</v>
      </c>
      <c r="C118" s="151"/>
      <c r="D118" s="85">
        <v>3.6</v>
      </c>
      <c r="E118" s="86"/>
    </row>
    <row r="119" spans="1:5" s="23" customFormat="1" ht="15" customHeight="1" x14ac:dyDescent="0.25">
      <c r="A119" s="170"/>
      <c r="B119" s="28" t="s">
        <v>125</v>
      </c>
      <c r="C119" s="212"/>
      <c r="D119" s="85">
        <v>0.5</v>
      </c>
      <c r="E119" s="86"/>
    </row>
    <row r="120" spans="1:5" s="23" customFormat="1" ht="27" x14ac:dyDescent="0.25">
      <c r="A120" s="170"/>
      <c r="B120" s="66" t="s">
        <v>118</v>
      </c>
      <c r="C120" s="65" t="s">
        <v>16</v>
      </c>
      <c r="D120" s="145">
        <f>SUM(D124+D121)</f>
        <v>2.2999999999999998</v>
      </c>
      <c r="E120" s="129">
        <f>SUM(E124)</f>
        <v>0</v>
      </c>
    </row>
    <row r="121" spans="1:5" s="23" customFormat="1" x14ac:dyDescent="0.25">
      <c r="A121" s="170"/>
      <c r="B121" s="63" t="s">
        <v>14</v>
      </c>
      <c r="C121" s="103"/>
      <c r="D121" s="84">
        <f>SUM(D122:D123)</f>
        <v>1.3</v>
      </c>
      <c r="E121" s="45"/>
    </row>
    <row r="122" spans="1:5" s="23" customFormat="1" x14ac:dyDescent="0.25">
      <c r="A122" s="170"/>
      <c r="B122" s="28" t="s">
        <v>134</v>
      </c>
      <c r="C122" s="103"/>
      <c r="D122" s="144">
        <v>0.3</v>
      </c>
      <c r="E122" s="45"/>
    </row>
    <row r="123" spans="1:5" s="23" customFormat="1" x14ac:dyDescent="0.25">
      <c r="A123" s="170"/>
      <c r="B123" s="28" t="s">
        <v>125</v>
      </c>
      <c r="C123" s="143"/>
      <c r="D123" s="105">
        <v>1</v>
      </c>
      <c r="E123" s="64"/>
    </row>
    <row r="124" spans="1:5" s="23" customFormat="1" ht="15" customHeight="1" x14ac:dyDescent="0.25">
      <c r="A124" s="170"/>
      <c r="B124" s="29" t="s">
        <v>12</v>
      </c>
      <c r="C124" s="61"/>
      <c r="D124" s="142">
        <v>1</v>
      </c>
      <c r="E124" s="44"/>
    </row>
    <row r="125" spans="1:5" s="23" customFormat="1" ht="15" customHeight="1" x14ac:dyDescent="0.25">
      <c r="A125" s="109"/>
      <c r="B125" s="12" t="s">
        <v>109</v>
      </c>
      <c r="C125" s="11" t="s">
        <v>17</v>
      </c>
      <c r="D125" s="13">
        <f t="shared" ref="D125:E125" si="19">SUM(D126)</f>
        <v>0.2</v>
      </c>
      <c r="E125" s="53">
        <f t="shared" si="19"/>
        <v>0</v>
      </c>
    </row>
    <row r="126" spans="1:5" s="23" customFormat="1" ht="15" customHeight="1" x14ac:dyDescent="0.25">
      <c r="A126" s="109"/>
      <c r="B126" s="63" t="s">
        <v>14</v>
      </c>
      <c r="C126" s="150"/>
      <c r="D126" s="84">
        <f>SUM(D127:D127)</f>
        <v>0.2</v>
      </c>
      <c r="E126" s="85"/>
    </row>
    <row r="127" spans="1:5" s="23" customFormat="1" ht="15" customHeight="1" x14ac:dyDescent="0.25">
      <c r="A127" s="109"/>
      <c r="B127" s="28" t="s">
        <v>134</v>
      </c>
      <c r="C127" s="152"/>
      <c r="D127" s="85">
        <v>0.2</v>
      </c>
      <c r="E127" s="86"/>
    </row>
    <row r="128" spans="1:5" s="23" customFormat="1" ht="18" customHeight="1" x14ac:dyDescent="0.25">
      <c r="A128" s="168" t="s">
        <v>34</v>
      </c>
      <c r="B128" s="18" t="s">
        <v>35</v>
      </c>
      <c r="C128" s="21"/>
      <c r="D128" s="49">
        <f>SUM(D136+D129+D141+D133)</f>
        <v>58.699999999999996</v>
      </c>
      <c r="E128" s="50">
        <f>SUM(E136+E129+E141)</f>
        <v>0</v>
      </c>
    </row>
    <row r="129" spans="1:5" s="23" customFormat="1" ht="18" customHeight="1" x14ac:dyDescent="0.25">
      <c r="A129" s="169"/>
      <c r="B129" s="7" t="s">
        <v>130</v>
      </c>
      <c r="C129" s="65" t="s">
        <v>8</v>
      </c>
      <c r="D129" s="9">
        <f>SUM(D130)</f>
        <v>21.7</v>
      </c>
      <c r="E129" s="127">
        <f>SUM(E132)</f>
        <v>0</v>
      </c>
    </row>
    <row r="130" spans="1:5" s="23" customFormat="1" ht="15" customHeight="1" x14ac:dyDescent="0.25">
      <c r="A130" s="169"/>
      <c r="B130" s="27" t="s">
        <v>14</v>
      </c>
      <c r="C130" s="173"/>
      <c r="D130" s="45">
        <f>SUM(D131:D132)</f>
        <v>21.7</v>
      </c>
      <c r="E130" s="45"/>
    </row>
    <row r="131" spans="1:5" s="23" customFormat="1" ht="15" customHeight="1" x14ac:dyDescent="0.25">
      <c r="A131" s="169"/>
      <c r="B131" s="28" t="s">
        <v>134</v>
      </c>
      <c r="C131" s="174"/>
      <c r="D131" s="24">
        <v>3.7</v>
      </c>
      <c r="E131" s="45"/>
    </row>
    <row r="132" spans="1:5" s="23" customFormat="1" ht="15" customHeight="1" x14ac:dyDescent="0.25">
      <c r="A132" s="169"/>
      <c r="B132" s="28" t="s">
        <v>125</v>
      </c>
      <c r="C132" s="174"/>
      <c r="D132" s="24">
        <v>18</v>
      </c>
      <c r="E132" s="41"/>
    </row>
    <row r="133" spans="1:5" s="23" customFormat="1" ht="15" customHeight="1" x14ac:dyDescent="0.25">
      <c r="A133" s="169"/>
      <c r="B133" s="69" t="s">
        <v>107</v>
      </c>
      <c r="C133" s="11" t="s">
        <v>15</v>
      </c>
      <c r="D133" s="13">
        <f t="shared" ref="D133" si="20">SUM(D134)</f>
        <v>15</v>
      </c>
      <c r="E133" s="42"/>
    </row>
    <row r="134" spans="1:5" s="23" customFormat="1" ht="15" customHeight="1" x14ac:dyDescent="0.25">
      <c r="A134" s="169"/>
      <c r="B134" s="27" t="s">
        <v>14</v>
      </c>
      <c r="C134" s="173"/>
      <c r="D134" s="45">
        <f>SUM(D135:D135)</f>
        <v>15</v>
      </c>
      <c r="E134" s="45"/>
    </row>
    <row r="135" spans="1:5" s="23" customFormat="1" ht="15" customHeight="1" x14ac:dyDescent="0.25">
      <c r="A135" s="169"/>
      <c r="B135" s="28" t="s">
        <v>125</v>
      </c>
      <c r="C135" s="175"/>
      <c r="D135" s="24">
        <v>15</v>
      </c>
      <c r="E135" s="41"/>
    </row>
    <row r="136" spans="1:5" s="23" customFormat="1" ht="27" x14ac:dyDescent="0.25">
      <c r="A136" s="169"/>
      <c r="B136" s="67" t="s">
        <v>118</v>
      </c>
      <c r="C136" s="65" t="s">
        <v>16</v>
      </c>
      <c r="D136" s="13">
        <f>SUM(D140+D137)</f>
        <v>21.9</v>
      </c>
      <c r="E136" s="53">
        <f>SUM(E140)</f>
        <v>0</v>
      </c>
    </row>
    <row r="137" spans="1:5" s="23" customFormat="1" x14ac:dyDescent="0.25">
      <c r="A137" s="170"/>
      <c r="B137" s="63" t="s">
        <v>14</v>
      </c>
      <c r="C137" s="103"/>
      <c r="D137" s="84">
        <f>SUM(D138:D139)</f>
        <v>17.8</v>
      </c>
      <c r="E137" s="45"/>
    </row>
    <row r="138" spans="1:5" s="23" customFormat="1" x14ac:dyDescent="0.25">
      <c r="A138" s="170"/>
      <c r="B138" s="28" t="s">
        <v>134</v>
      </c>
      <c r="C138" s="103"/>
      <c r="D138" s="144">
        <v>0.3</v>
      </c>
      <c r="E138" s="45"/>
    </row>
    <row r="139" spans="1:5" s="23" customFormat="1" x14ac:dyDescent="0.25">
      <c r="A139" s="170"/>
      <c r="B139" s="28" t="s">
        <v>125</v>
      </c>
      <c r="C139" s="143"/>
      <c r="D139" s="105">
        <v>17.5</v>
      </c>
      <c r="E139" s="64"/>
    </row>
    <row r="140" spans="1:5" s="23" customFormat="1" ht="15" customHeight="1" x14ac:dyDescent="0.25">
      <c r="A140" s="170"/>
      <c r="B140" s="29" t="s">
        <v>12</v>
      </c>
      <c r="C140" s="76"/>
      <c r="D140" s="142">
        <v>4.0999999999999996</v>
      </c>
      <c r="E140" s="128"/>
    </row>
    <row r="141" spans="1:5" s="23" customFormat="1" ht="15" customHeight="1" x14ac:dyDescent="0.25">
      <c r="A141" s="109"/>
      <c r="B141" s="12" t="s">
        <v>109</v>
      </c>
      <c r="C141" s="11" t="s">
        <v>17</v>
      </c>
      <c r="D141" s="13">
        <f t="shared" ref="D141:E141" si="21">SUM(D142)</f>
        <v>0.1</v>
      </c>
      <c r="E141" s="53">
        <f t="shared" si="21"/>
        <v>0</v>
      </c>
    </row>
    <row r="142" spans="1:5" s="23" customFormat="1" ht="15" customHeight="1" x14ac:dyDescent="0.25">
      <c r="A142" s="109"/>
      <c r="B142" s="63" t="s">
        <v>14</v>
      </c>
      <c r="C142" s="150"/>
      <c r="D142" s="84">
        <f>SUM(D143:D143)</f>
        <v>0.1</v>
      </c>
      <c r="E142" s="85"/>
    </row>
    <row r="143" spans="1:5" s="23" customFormat="1" ht="15" customHeight="1" x14ac:dyDescent="0.25">
      <c r="A143" s="109"/>
      <c r="B143" s="28" t="s">
        <v>134</v>
      </c>
      <c r="C143" s="152"/>
      <c r="D143" s="85">
        <v>0.1</v>
      </c>
      <c r="E143" s="86"/>
    </row>
    <row r="144" spans="1:5" s="23" customFormat="1" ht="18" customHeight="1" x14ac:dyDescent="0.25">
      <c r="A144" s="168" t="s">
        <v>36</v>
      </c>
      <c r="B144" s="18" t="s">
        <v>37</v>
      </c>
      <c r="C144" s="21"/>
      <c r="D144" s="49">
        <f>SUM(D148+D145+D154)</f>
        <v>20</v>
      </c>
      <c r="E144" s="50">
        <f>SUM(E148)</f>
        <v>0</v>
      </c>
    </row>
    <row r="145" spans="1:5" s="23" customFormat="1" ht="15" customHeight="1" x14ac:dyDescent="0.25">
      <c r="A145" s="170"/>
      <c r="B145" s="7" t="s">
        <v>105</v>
      </c>
      <c r="C145" s="8" t="s">
        <v>8</v>
      </c>
      <c r="D145" s="83">
        <f t="shared" ref="D145" si="22">SUM(D146)</f>
        <v>2.5</v>
      </c>
      <c r="E145" s="125"/>
    </row>
    <row r="146" spans="1:5" s="23" customFormat="1" ht="15" customHeight="1" x14ac:dyDescent="0.25">
      <c r="A146" s="170"/>
      <c r="B146" s="63" t="s">
        <v>14</v>
      </c>
      <c r="C146" s="150"/>
      <c r="D146" s="84">
        <f>SUM(D147:D147)</f>
        <v>2.5</v>
      </c>
      <c r="E146" s="85"/>
    </row>
    <row r="147" spans="1:5" s="23" customFormat="1" ht="15" customHeight="1" x14ac:dyDescent="0.25">
      <c r="A147" s="170"/>
      <c r="B147" s="28" t="s">
        <v>134</v>
      </c>
      <c r="C147" s="152"/>
      <c r="D147" s="85">
        <v>2.5</v>
      </c>
      <c r="E147" s="86"/>
    </row>
    <row r="148" spans="1:5" s="26" customFormat="1" ht="27" x14ac:dyDescent="0.25">
      <c r="A148" s="170"/>
      <c r="B148" s="12" t="s">
        <v>118</v>
      </c>
      <c r="C148" s="52" t="s">
        <v>16</v>
      </c>
      <c r="D148" s="13">
        <f>SUM(D151+D149)</f>
        <v>17.399999999999999</v>
      </c>
      <c r="E148" s="53">
        <f>SUM(E151)</f>
        <v>0</v>
      </c>
    </row>
    <row r="149" spans="1:5" s="26" customFormat="1" ht="15" customHeight="1" x14ac:dyDescent="0.25">
      <c r="A149" s="170"/>
      <c r="B149" s="63" t="s">
        <v>14</v>
      </c>
      <c r="C149" s="165"/>
      <c r="D149" s="84">
        <f>SUM(D150:D150)</f>
        <v>16</v>
      </c>
      <c r="E149" s="85"/>
    </row>
    <row r="150" spans="1:5" s="26" customFormat="1" ht="15" customHeight="1" x14ac:dyDescent="0.25">
      <c r="A150" s="170"/>
      <c r="B150" s="28" t="s">
        <v>125</v>
      </c>
      <c r="C150" s="166"/>
      <c r="D150" s="85">
        <v>16</v>
      </c>
      <c r="E150" s="86"/>
    </row>
    <row r="151" spans="1:5" s="23" customFormat="1" ht="15" customHeight="1" x14ac:dyDescent="0.25">
      <c r="A151" s="170"/>
      <c r="B151" s="29" t="s">
        <v>12</v>
      </c>
      <c r="C151" s="167"/>
      <c r="D151" s="15">
        <v>1.4</v>
      </c>
      <c r="E151" s="44"/>
    </row>
    <row r="152" spans="1:5" s="23" customFormat="1" ht="15" customHeight="1" x14ac:dyDescent="0.25">
      <c r="A152" s="109"/>
      <c r="B152" s="12" t="s">
        <v>109</v>
      </c>
      <c r="C152" s="11" t="s">
        <v>17</v>
      </c>
      <c r="D152" s="13">
        <f t="shared" ref="D152:E152" si="23">SUM(D153)</f>
        <v>0.1</v>
      </c>
      <c r="E152" s="53">
        <f t="shared" si="23"/>
        <v>0</v>
      </c>
    </row>
    <row r="153" spans="1:5" s="23" customFormat="1" ht="15" customHeight="1" x14ac:dyDescent="0.25">
      <c r="A153" s="109"/>
      <c r="B153" s="63" t="s">
        <v>14</v>
      </c>
      <c r="C153" s="150"/>
      <c r="D153" s="84">
        <f>SUM(D154:D154)</f>
        <v>0.1</v>
      </c>
      <c r="E153" s="85"/>
    </row>
    <row r="154" spans="1:5" s="23" customFormat="1" ht="15" customHeight="1" x14ac:dyDescent="0.25">
      <c r="A154" s="109"/>
      <c r="B154" s="28" t="s">
        <v>134</v>
      </c>
      <c r="C154" s="152"/>
      <c r="D154" s="85">
        <v>0.1</v>
      </c>
      <c r="E154" s="86"/>
    </row>
    <row r="155" spans="1:5" s="23" customFormat="1" ht="18" customHeight="1" x14ac:dyDescent="0.25">
      <c r="A155" s="168" t="s">
        <v>38</v>
      </c>
      <c r="B155" s="18" t="s">
        <v>39</v>
      </c>
      <c r="C155" s="21"/>
      <c r="D155" s="49">
        <f>SUM(D159+D156+D164)</f>
        <v>54</v>
      </c>
      <c r="E155" s="50">
        <f>SUM(E159)</f>
        <v>0</v>
      </c>
    </row>
    <row r="156" spans="1:5" s="23" customFormat="1" ht="15" customHeight="1" x14ac:dyDescent="0.25">
      <c r="A156" s="170"/>
      <c r="B156" s="7" t="s">
        <v>105</v>
      </c>
      <c r="C156" s="8" t="s">
        <v>8</v>
      </c>
      <c r="D156" s="83">
        <f t="shared" ref="D156" si="24">SUM(D157)</f>
        <v>1.8</v>
      </c>
      <c r="E156" s="125"/>
    </row>
    <row r="157" spans="1:5" s="23" customFormat="1" ht="15" customHeight="1" x14ac:dyDescent="0.25">
      <c r="A157" s="170"/>
      <c r="B157" s="63" t="s">
        <v>14</v>
      </c>
      <c r="C157" s="150"/>
      <c r="D157" s="84">
        <f>SUM(D158:D158)</f>
        <v>1.8</v>
      </c>
      <c r="E157" s="85"/>
    </row>
    <row r="158" spans="1:5" s="23" customFormat="1" ht="15" customHeight="1" x14ac:dyDescent="0.25">
      <c r="A158" s="170"/>
      <c r="B158" s="28" t="s">
        <v>134</v>
      </c>
      <c r="C158" s="152"/>
      <c r="D158" s="85">
        <v>1.8</v>
      </c>
      <c r="E158" s="86"/>
    </row>
    <row r="159" spans="1:5" s="23" customFormat="1" ht="27" x14ac:dyDescent="0.25">
      <c r="A159" s="170"/>
      <c r="B159" s="12" t="s">
        <v>118</v>
      </c>
      <c r="C159" s="11" t="s">
        <v>16</v>
      </c>
      <c r="D159" s="13">
        <f>SUM(D163+D160)</f>
        <v>52</v>
      </c>
      <c r="E159" s="53">
        <f>SUM(E163)</f>
        <v>0</v>
      </c>
    </row>
    <row r="160" spans="1:5" s="23" customFormat="1" x14ac:dyDescent="0.25">
      <c r="A160" s="170"/>
      <c r="B160" s="63" t="s">
        <v>14</v>
      </c>
      <c r="C160" s="103"/>
      <c r="D160" s="84">
        <f>SUM(D161:D162)</f>
        <v>50.3</v>
      </c>
      <c r="E160" s="45"/>
    </row>
    <row r="161" spans="1:5" s="23" customFormat="1" x14ac:dyDescent="0.25">
      <c r="A161" s="170"/>
      <c r="B161" s="28" t="s">
        <v>134</v>
      </c>
      <c r="C161" s="103"/>
      <c r="D161" s="24">
        <v>0.3</v>
      </c>
      <c r="E161" s="45"/>
    </row>
    <row r="162" spans="1:5" s="23" customFormat="1" x14ac:dyDescent="0.25">
      <c r="A162" s="170"/>
      <c r="B162" s="28" t="s">
        <v>125</v>
      </c>
      <c r="C162" s="103"/>
      <c r="D162" s="24">
        <v>50</v>
      </c>
      <c r="E162" s="45"/>
    </row>
    <row r="163" spans="1:5" s="23" customFormat="1" ht="15" customHeight="1" x14ac:dyDescent="0.25">
      <c r="A163" s="170"/>
      <c r="B163" s="29" t="s">
        <v>12</v>
      </c>
      <c r="C163" s="62"/>
      <c r="D163" s="6">
        <v>1.7</v>
      </c>
      <c r="E163" s="44"/>
    </row>
    <row r="164" spans="1:5" s="23" customFormat="1" ht="15" customHeight="1" x14ac:dyDescent="0.25">
      <c r="A164" s="109"/>
      <c r="B164" s="12" t="s">
        <v>109</v>
      </c>
      <c r="C164" s="11" t="s">
        <v>17</v>
      </c>
      <c r="D164" s="13">
        <f t="shared" ref="D164:E164" si="25">SUM(D165)</f>
        <v>0.2</v>
      </c>
      <c r="E164" s="53">
        <f t="shared" si="25"/>
        <v>0</v>
      </c>
    </row>
    <row r="165" spans="1:5" s="23" customFormat="1" ht="15" customHeight="1" x14ac:dyDescent="0.25">
      <c r="A165" s="109"/>
      <c r="B165" s="63" t="s">
        <v>14</v>
      </c>
      <c r="C165" s="150"/>
      <c r="D165" s="84">
        <f>SUM(D166:D166)</f>
        <v>0.2</v>
      </c>
      <c r="E165" s="85"/>
    </row>
    <row r="166" spans="1:5" s="23" customFormat="1" ht="15" customHeight="1" x14ac:dyDescent="0.25">
      <c r="A166" s="109"/>
      <c r="B166" s="28" t="s">
        <v>134</v>
      </c>
      <c r="C166" s="152"/>
      <c r="D166" s="85">
        <v>0.2</v>
      </c>
      <c r="E166" s="86"/>
    </row>
    <row r="167" spans="1:5" s="23" customFormat="1" ht="18" customHeight="1" x14ac:dyDescent="0.25">
      <c r="A167" s="168" t="s">
        <v>40</v>
      </c>
      <c r="B167" s="18" t="s">
        <v>41</v>
      </c>
      <c r="C167" s="21"/>
      <c r="D167" s="49">
        <f>SUM(D172+D168+D177)</f>
        <v>45</v>
      </c>
      <c r="E167" s="50">
        <f>SUM(E172)</f>
        <v>0</v>
      </c>
    </row>
    <row r="168" spans="1:5" s="23" customFormat="1" ht="15" customHeight="1" x14ac:dyDescent="0.25">
      <c r="A168" s="169"/>
      <c r="B168" s="7" t="s">
        <v>105</v>
      </c>
      <c r="C168" s="8" t="s">
        <v>8</v>
      </c>
      <c r="D168" s="83">
        <f t="shared" ref="D168" si="26">SUM(D169)</f>
        <v>19.899999999999999</v>
      </c>
      <c r="E168" s="125"/>
    </row>
    <row r="169" spans="1:5" s="23" customFormat="1" ht="15" customHeight="1" x14ac:dyDescent="0.25">
      <c r="A169" s="169"/>
      <c r="B169" s="63" t="s">
        <v>14</v>
      </c>
      <c r="C169" s="150"/>
      <c r="D169" s="84">
        <f>SUM(D170:D171)</f>
        <v>19.899999999999999</v>
      </c>
      <c r="E169" s="85"/>
    </row>
    <row r="170" spans="1:5" s="23" customFormat="1" ht="15" customHeight="1" x14ac:dyDescent="0.25">
      <c r="A170" s="169"/>
      <c r="B170" s="28" t="s">
        <v>134</v>
      </c>
      <c r="C170" s="151"/>
      <c r="D170" s="85">
        <v>1.9</v>
      </c>
      <c r="E170" s="86"/>
    </row>
    <row r="171" spans="1:5" s="23" customFormat="1" ht="15" customHeight="1" x14ac:dyDescent="0.25">
      <c r="A171" s="169"/>
      <c r="B171" s="146" t="s">
        <v>125</v>
      </c>
      <c r="C171" s="212"/>
      <c r="D171" s="85">
        <v>18</v>
      </c>
      <c r="E171" s="86"/>
    </row>
    <row r="172" spans="1:5" s="23" customFormat="1" ht="27" x14ac:dyDescent="0.25">
      <c r="A172" s="169"/>
      <c r="B172" s="67" t="s">
        <v>118</v>
      </c>
      <c r="C172" s="65" t="s">
        <v>16</v>
      </c>
      <c r="D172" s="145">
        <f>SUM(D176+D173)</f>
        <v>24.8</v>
      </c>
      <c r="E172" s="129">
        <f>SUM(E176)</f>
        <v>0</v>
      </c>
    </row>
    <row r="173" spans="1:5" s="23" customFormat="1" x14ac:dyDescent="0.25">
      <c r="A173" s="170"/>
      <c r="B173" s="63" t="s">
        <v>14</v>
      </c>
      <c r="C173" s="103"/>
      <c r="D173" s="84">
        <f>SUM(D174:D175)</f>
        <v>21.8</v>
      </c>
      <c r="E173" s="45"/>
    </row>
    <row r="174" spans="1:5" s="23" customFormat="1" x14ac:dyDescent="0.25">
      <c r="A174" s="170"/>
      <c r="B174" s="28" t="s">
        <v>134</v>
      </c>
      <c r="C174" s="103"/>
      <c r="D174" s="24">
        <v>0.3</v>
      </c>
      <c r="E174" s="45"/>
    </row>
    <row r="175" spans="1:5" s="23" customFormat="1" x14ac:dyDescent="0.25">
      <c r="A175" s="170"/>
      <c r="B175" s="28" t="s">
        <v>125</v>
      </c>
      <c r="C175" s="103"/>
      <c r="D175" s="24">
        <v>21.5</v>
      </c>
      <c r="E175" s="45"/>
    </row>
    <row r="176" spans="1:5" s="23" customFormat="1" ht="15" customHeight="1" x14ac:dyDescent="0.25">
      <c r="A176" s="170"/>
      <c r="B176" s="29" t="s">
        <v>12</v>
      </c>
      <c r="C176" s="60"/>
      <c r="D176" s="6">
        <v>3</v>
      </c>
      <c r="E176" s="44"/>
    </row>
    <row r="177" spans="1:5" s="23" customFormat="1" ht="15" customHeight="1" x14ac:dyDescent="0.25">
      <c r="A177" s="109"/>
      <c r="B177" s="12" t="s">
        <v>109</v>
      </c>
      <c r="C177" s="11" t="s">
        <v>17</v>
      </c>
      <c r="D177" s="13">
        <f t="shared" ref="D177:E177" si="27">SUM(D178)</f>
        <v>0.3</v>
      </c>
      <c r="E177" s="53">
        <f t="shared" si="27"/>
        <v>0</v>
      </c>
    </row>
    <row r="178" spans="1:5" s="23" customFormat="1" ht="15" customHeight="1" x14ac:dyDescent="0.25">
      <c r="A178" s="109"/>
      <c r="B178" s="63" t="s">
        <v>14</v>
      </c>
      <c r="C178" s="150"/>
      <c r="D178" s="84">
        <f>SUM(D179:D179)</f>
        <v>0.3</v>
      </c>
      <c r="E178" s="85"/>
    </row>
    <row r="179" spans="1:5" s="23" customFormat="1" ht="15" customHeight="1" x14ac:dyDescent="0.25">
      <c r="A179" s="109"/>
      <c r="B179" s="28" t="s">
        <v>134</v>
      </c>
      <c r="C179" s="152"/>
      <c r="D179" s="85">
        <v>0.3</v>
      </c>
      <c r="E179" s="86"/>
    </row>
    <row r="180" spans="1:5" s="23" customFormat="1" ht="18" customHeight="1" x14ac:dyDescent="0.25">
      <c r="A180" s="168" t="s">
        <v>42</v>
      </c>
      <c r="B180" s="18" t="s">
        <v>43</v>
      </c>
      <c r="C180" s="21"/>
      <c r="D180" s="49">
        <f>SUM(D188+D181+D193+D185)</f>
        <v>61.7</v>
      </c>
      <c r="E180" s="50">
        <f>SUM(E188)</f>
        <v>0</v>
      </c>
    </row>
    <row r="181" spans="1:5" s="23" customFormat="1" ht="15" customHeight="1" x14ac:dyDescent="0.25">
      <c r="A181" s="169"/>
      <c r="B181" s="7" t="s">
        <v>105</v>
      </c>
      <c r="C181" s="8" t="s">
        <v>8</v>
      </c>
      <c r="D181" s="83">
        <f t="shared" ref="D181" si="28">SUM(D182)</f>
        <v>4.9000000000000004</v>
      </c>
      <c r="E181" s="125"/>
    </row>
    <row r="182" spans="1:5" s="23" customFormat="1" ht="15" customHeight="1" x14ac:dyDescent="0.25">
      <c r="A182" s="169"/>
      <c r="B182" s="63" t="s">
        <v>14</v>
      </c>
      <c r="C182" s="150"/>
      <c r="D182" s="84">
        <f>SUM(D183:D184)</f>
        <v>4.9000000000000004</v>
      </c>
      <c r="E182" s="85"/>
    </row>
    <row r="183" spans="1:5" s="23" customFormat="1" ht="15" customHeight="1" x14ac:dyDescent="0.25">
      <c r="A183" s="169"/>
      <c r="B183" s="28" t="s">
        <v>134</v>
      </c>
      <c r="C183" s="151"/>
      <c r="D183" s="85">
        <v>2.9</v>
      </c>
      <c r="E183" s="86"/>
    </row>
    <row r="184" spans="1:5" s="23" customFormat="1" ht="15" customHeight="1" x14ac:dyDescent="0.25">
      <c r="A184" s="169"/>
      <c r="B184" s="146" t="s">
        <v>125</v>
      </c>
      <c r="C184" s="212"/>
      <c r="D184" s="85">
        <v>2</v>
      </c>
      <c r="E184" s="86"/>
    </row>
    <row r="185" spans="1:5" s="23" customFormat="1" ht="15" customHeight="1" x14ac:dyDescent="0.25">
      <c r="A185" s="169"/>
      <c r="B185" s="69" t="s">
        <v>107</v>
      </c>
      <c r="C185" s="11" t="s">
        <v>15</v>
      </c>
      <c r="D185" s="13">
        <f t="shared" ref="D185" si="29">SUM(D186)</f>
        <v>25</v>
      </c>
      <c r="E185" s="42"/>
    </row>
    <row r="186" spans="1:5" s="23" customFormat="1" ht="15" customHeight="1" x14ac:dyDescent="0.25">
      <c r="A186" s="169"/>
      <c r="B186" s="27" t="s">
        <v>14</v>
      </c>
      <c r="C186" s="173"/>
      <c r="D186" s="45">
        <f>SUM(D187:D187)</f>
        <v>25</v>
      </c>
      <c r="E186" s="45"/>
    </row>
    <row r="187" spans="1:5" s="23" customFormat="1" ht="15" customHeight="1" x14ac:dyDescent="0.25">
      <c r="A187" s="169"/>
      <c r="B187" s="28" t="s">
        <v>125</v>
      </c>
      <c r="C187" s="175"/>
      <c r="D187" s="24">
        <v>25</v>
      </c>
      <c r="E187" s="41"/>
    </row>
    <row r="188" spans="1:5" s="23" customFormat="1" ht="27" x14ac:dyDescent="0.25">
      <c r="A188" s="169"/>
      <c r="B188" s="67" t="s">
        <v>118</v>
      </c>
      <c r="C188" s="65" t="s">
        <v>16</v>
      </c>
      <c r="D188" s="145">
        <f>SUM(D192+D189)</f>
        <v>31.700000000000003</v>
      </c>
      <c r="E188" s="129">
        <f>SUM(E192)</f>
        <v>0</v>
      </c>
    </row>
    <row r="189" spans="1:5" s="23" customFormat="1" x14ac:dyDescent="0.25">
      <c r="A189" s="170"/>
      <c r="B189" s="63" t="s">
        <v>14</v>
      </c>
      <c r="C189" s="103"/>
      <c r="D189" s="84">
        <f>SUM(D190:D191)</f>
        <v>26.3</v>
      </c>
      <c r="E189" s="45"/>
    </row>
    <row r="190" spans="1:5" s="23" customFormat="1" x14ac:dyDescent="0.25">
      <c r="A190" s="170"/>
      <c r="B190" s="28" t="s">
        <v>134</v>
      </c>
      <c r="C190" s="103"/>
      <c r="D190" s="24">
        <v>0.3</v>
      </c>
      <c r="E190" s="45"/>
    </row>
    <row r="191" spans="1:5" s="23" customFormat="1" x14ac:dyDescent="0.25">
      <c r="A191" s="170"/>
      <c r="B191" s="28" t="s">
        <v>125</v>
      </c>
      <c r="C191" s="103"/>
      <c r="D191" s="24">
        <v>26</v>
      </c>
      <c r="E191" s="45"/>
    </row>
    <row r="192" spans="1:5" s="23" customFormat="1" ht="15" customHeight="1" x14ac:dyDescent="0.25">
      <c r="A192" s="170"/>
      <c r="B192" s="29" t="s">
        <v>12</v>
      </c>
      <c r="C192" s="60"/>
      <c r="D192" s="6">
        <v>5.4</v>
      </c>
      <c r="E192" s="44"/>
    </row>
    <row r="193" spans="1:5" s="23" customFormat="1" ht="15" customHeight="1" x14ac:dyDescent="0.25">
      <c r="A193" s="109"/>
      <c r="B193" s="12" t="s">
        <v>109</v>
      </c>
      <c r="C193" s="11" t="s">
        <v>17</v>
      </c>
      <c r="D193" s="13">
        <f t="shared" ref="D193:E193" si="30">SUM(D194)</f>
        <v>0.1</v>
      </c>
      <c r="E193" s="53">
        <f t="shared" si="30"/>
        <v>0</v>
      </c>
    </row>
    <row r="194" spans="1:5" s="23" customFormat="1" ht="15" customHeight="1" x14ac:dyDescent="0.25">
      <c r="A194" s="109"/>
      <c r="B194" s="63" t="s">
        <v>14</v>
      </c>
      <c r="C194" s="150"/>
      <c r="D194" s="84">
        <f>SUM(D195:D195)</f>
        <v>0.1</v>
      </c>
      <c r="E194" s="85"/>
    </row>
    <row r="195" spans="1:5" s="23" customFormat="1" ht="15" customHeight="1" x14ac:dyDescent="0.25">
      <c r="A195" s="109"/>
      <c r="B195" s="28" t="s">
        <v>134</v>
      </c>
      <c r="C195" s="152"/>
      <c r="D195" s="85">
        <v>0.1</v>
      </c>
      <c r="E195" s="86"/>
    </row>
    <row r="196" spans="1:5" s="23" customFormat="1" ht="18" customHeight="1" x14ac:dyDescent="0.25">
      <c r="A196" s="213" t="s">
        <v>44</v>
      </c>
      <c r="B196" s="101" t="s">
        <v>136</v>
      </c>
      <c r="C196" s="81"/>
      <c r="D196" s="82">
        <f>SUM(D197)</f>
        <v>2.8</v>
      </c>
      <c r="E196" s="124">
        <f>SUM(E197)</f>
        <v>0</v>
      </c>
    </row>
    <row r="197" spans="1:5" s="23" customFormat="1" ht="15" customHeight="1" x14ac:dyDescent="0.25">
      <c r="A197" s="214"/>
      <c r="B197" s="7" t="s">
        <v>105</v>
      </c>
      <c r="C197" s="8" t="s">
        <v>8</v>
      </c>
      <c r="D197" s="83">
        <f t="shared" ref="D197" si="31">SUM(D198)</f>
        <v>2.8</v>
      </c>
      <c r="E197" s="125"/>
    </row>
    <row r="198" spans="1:5" s="23" customFormat="1" ht="15" customHeight="1" x14ac:dyDescent="0.25">
      <c r="A198" s="214"/>
      <c r="B198" s="63" t="s">
        <v>14</v>
      </c>
      <c r="C198" s="150"/>
      <c r="D198" s="84">
        <f>SUM(D199:D200)</f>
        <v>2.8</v>
      </c>
      <c r="E198" s="85"/>
    </row>
    <row r="199" spans="1:5" s="23" customFormat="1" ht="15" customHeight="1" x14ac:dyDescent="0.25">
      <c r="A199" s="214"/>
      <c r="B199" s="28" t="s">
        <v>134</v>
      </c>
      <c r="C199" s="151"/>
      <c r="D199" s="94">
        <v>0.3</v>
      </c>
      <c r="E199" s="95"/>
    </row>
    <row r="200" spans="1:5" s="23" customFormat="1" ht="15" customHeight="1" x14ac:dyDescent="0.25">
      <c r="A200" s="215"/>
      <c r="B200" s="28" t="s">
        <v>125</v>
      </c>
      <c r="C200" s="135"/>
      <c r="D200" s="94">
        <v>2.5</v>
      </c>
      <c r="E200" s="95"/>
    </row>
    <row r="201" spans="1:5" s="23" customFormat="1" ht="18" customHeight="1" x14ac:dyDescent="0.25">
      <c r="A201" s="178" t="s">
        <v>46</v>
      </c>
      <c r="B201" s="97" t="s">
        <v>45</v>
      </c>
      <c r="C201" s="98"/>
      <c r="D201" s="99">
        <f>SUM(D202)</f>
        <v>130</v>
      </c>
      <c r="E201" s="100">
        <f>SUM(E202)</f>
        <v>0</v>
      </c>
    </row>
    <row r="202" spans="1:5" s="23" customFormat="1" ht="27" x14ac:dyDescent="0.25">
      <c r="A202" s="169"/>
      <c r="B202" s="96" t="s">
        <v>120</v>
      </c>
      <c r="C202" s="77" t="s">
        <v>13</v>
      </c>
      <c r="D202" s="13">
        <f>SUM(D206+D203)</f>
        <v>130</v>
      </c>
      <c r="E202" s="129">
        <f>SUM(E206)</f>
        <v>0</v>
      </c>
    </row>
    <row r="203" spans="1:5" s="23" customFormat="1" x14ac:dyDescent="0.25">
      <c r="A203" s="170"/>
      <c r="B203" s="63" t="s">
        <v>14</v>
      </c>
      <c r="C203" s="103"/>
      <c r="D203" s="84">
        <f>SUM(D204:D205)</f>
        <v>129.6</v>
      </c>
      <c r="E203" s="45"/>
    </row>
    <row r="204" spans="1:5" s="23" customFormat="1" x14ac:dyDescent="0.25">
      <c r="A204" s="170"/>
      <c r="B204" s="28" t="s">
        <v>134</v>
      </c>
      <c r="C204" s="103"/>
      <c r="D204" s="24">
        <v>29.6</v>
      </c>
      <c r="E204" s="45"/>
    </row>
    <row r="205" spans="1:5" s="23" customFormat="1" x14ac:dyDescent="0.25">
      <c r="A205" s="170"/>
      <c r="B205" s="28" t="s">
        <v>125</v>
      </c>
      <c r="C205" s="103"/>
      <c r="D205" s="24">
        <v>100</v>
      </c>
      <c r="E205" s="45"/>
    </row>
    <row r="206" spans="1:5" s="23" customFormat="1" ht="15" customHeight="1" x14ac:dyDescent="0.25">
      <c r="A206" s="179"/>
      <c r="B206" s="29" t="s">
        <v>12</v>
      </c>
      <c r="C206" s="75"/>
      <c r="D206" s="6">
        <v>0.4</v>
      </c>
      <c r="E206" s="44"/>
    </row>
    <row r="207" spans="1:5" s="23" customFormat="1" ht="18" customHeight="1" x14ac:dyDescent="0.25">
      <c r="A207" s="178" t="s">
        <v>47</v>
      </c>
      <c r="B207" s="16" t="s">
        <v>48</v>
      </c>
      <c r="C207" s="19"/>
      <c r="D207" s="17">
        <f>SUM(D208)</f>
        <v>165.39999999999998</v>
      </c>
      <c r="E207" s="130">
        <f>SUM(E208)</f>
        <v>0</v>
      </c>
    </row>
    <row r="208" spans="1:5" s="23" customFormat="1" ht="27" x14ac:dyDescent="0.25">
      <c r="A208" s="170"/>
      <c r="B208" s="14" t="s">
        <v>120</v>
      </c>
      <c r="C208" s="11" t="s">
        <v>13</v>
      </c>
      <c r="D208" s="13">
        <f>SUM(D209+D212)</f>
        <v>165.39999999999998</v>
      </c>
      <c r="E208" s="53">
        <f>SUM(E209+E212)</f>
        <v>0</v>
      </c>
    </row>
    <row r="209" spans="1:5" s="23" customFormat="1" ht="15" customHeight="1" x14ac:dyDescent="0.25">
      <c r="A209" s="170"/>
      <c r="B209" s="27" t="s">
        <v>14</v>
      </c>
      <c r="C209" s="159"/>
      <c r="D209" s="45">
        <f>SUM(D210:D211)</f>
        <v>163.89999999999998</v>
      </c>
      <c r="E209" s="44"/>
    </row>
    <row r="210" spans="1:5" s="23" customFormat="1" ht="15" customHeight="1" x14ac:dyDescent="0.25">
      <c r="A210" s="170"/>
      <c r="B210" s="28" t="s">
        <v>134</v>
      </c>
      <c r="C210" s="160"/>
      <c r="D210" s="25">
        <v>11.2</v>
      </c>
      <c r="E210" s="44"/>
    </row>
    <row r="211" spans="1:5" s="26" customFormat="1" ht="15" customHeight="1" x14ac:dyDescent="0.25">
      <c r="A211" s="170"/>
      <c r="B211" s="28" t="s">
        <v>125</v>
      </c>
      <c r="C211" s="160"/>
      <c r="D211" s="25">
        <v>152.69999999999999</v>
      </c>
      <c r="E211" s="41"/>
    </row>
    <row r="212" spans="1:5" s="23" customFormat="1" ht="18" customHeight="1" x14ac:dyDescent="0.25">
      <c r="A212" s="179"/>
      <c r="B212" s="29" t="s">
        <v>12</v>
      </c>
      <c r="C212" s="161"/>
      <c r="D212" s="6">
        <v>1.5</v>
      </c>
      <c r="E212" s="44"/>
    </row>
    <row r="213" spans="1:5" s="23" customFormat="1" ht="18" customHeight="1" x14ac:dyDescent="0.25">
      <c r="A213" s="178" t="s">
        <v>49</v>
      </c>
      <c r="B213" s="16" t="s">
        <v>50</v>
      </c>
      <c r="C213" s="19"/>
      <c r="D213" s="99">
        <f>SUM(D214)</f>
        <v>180.8</v>
      </c>
      <c r="E213" s="50">
        <f>SUM(E214)</f>
        <v>0</v>
      </c>
    </row>
    <row r="214" spans="1:5" s="23" customFormat="1" ht="27" x14ac:dyDescent="0.25">
      <c r="A214" s="170"/>
      <c r="B214" s="66" t="s">
        <v>120</v>
      </c>
      <c r="C214" s="11" t="s">
        <v>13</v>
      </c>
      <c r="D214" s="13">
        <f>SUM(D218+D215)</f>
        <v>180.8</v>
      </c>
      <c r="E214" s="53">
        <f>SUM(E218)</f>
        <v>0</v>
      </c>
    </row>
    <row r="215" spans="1:5" s="23" customFormat="1" x14ac:dyDescent="0.25">
      <c r="A215" s="170"/>
      <c r="B215" s="63" t="s">
        <v>14</v>
      </c>
      <c r="C215" s="103"/>
      <c r="D215" s="84">
        <f>SUM(D216:D217)</f>
        <v>161</v>
      </c>
      <c r="E215" s="45"/>
    </row>
    <row r="216" spans="1:5" s="23" customFormat="1" x14ac:dyDescent="0.25">
      <c r="A216" s="170"/>
      <c r="B216" s="28" t="s">
        <v>134</v>
      </c>
      <c r="C216" s="103"/>
      <c r="D216" s="24">
        <v>41</v>
      </c>
      <c r="E216" s="45"/>
    </row>
    <row r="217" spans="1:5" s="23" customFormat="1" x14ac:dyDescent="0.25">
      <c r="A217" s="170"/>
      <c r="B217" s="28" t="s">
        <v>125</v>
      </c>
      <c r="C217" s="103"/>
      <c r="D217" s="24">
        <v>120</v>
      </c>
      <c r="E217" s="45"/>
    </row>
    <row r="218" spans="1:5" s="23" customFormat="1" ht="18" customHeight="1" x14ac:dyDescent="0.25">
      <c r="A218" s="179"/>
      <c r="B218" s="29" t="s">
        <v>12</v>
      </c>
      <c r="C218" s="75"/>
      <c r="D218" s="6">
        <v>19.8</v>
      </c>
      <c r="E218" s="44"/>
    </row>
    <row r="219" spans="1:5" s="23" customFormat="1" ht="18" customHeight="1" x14ac:dyDescent="0.25">
      <c r="A219" s="178" t="s">
        <v>51</v>
      </c>
      <c r="B219" s="16" t="s">
        <v>52</v>
      </c>
      <c r="C219" s="19"/>
      <c r="D219" s="17">
        <f t="shared" ref="D219:E219" si="32">SUM(D220)</f>
        <v>227.6</v>
      </c>
      <c r="E219" s="130">
        <f t="shared" si="32"/>
        <v>0</v>
      </c>
    </row>
    <row r="220" spans="1:5" s="23" customFormat="1" ht="27" x14ac:dyDescent="0.25">
      <c r="A220" s="170"/>
      <c r="B220" s="14" t="s">
        <v>120</v>
      </c>
      <c r="C220" s="11" t="s">
        <v>13</v>
      </c>
      <c r="D220" s="13">
        <f>SUM(D221+D224)</f>
        <v>227.6</v>
      </c>
      <c r="E220" s="53">
        <f t="shared" ref="E220" si="33">SUM(E221)</f>
        <v>0</v>
      </c>
    </row>
    <row r="221" spans="1:5" s="26" customFormat="1" ht="15" customHeight="1" x14ac:dyDescent="0.25">
      <c r="A221" s="170"/>
      <c r="B221" s="27" t="s">
        <v>14</v>
      </c>
      <c r="C221" s="209"/>
      <c r="D221" s="45">
        <f>SUM(D222:D223)</f>
        <v>227</v>
      </c>
      <c r="E221" s="44"/>
    </row>
    <row r="222" spans="1:5" s="26" customFormat="1" ht="15" customHeight="1" x14ac:dyDescent="0.25">
      <c r="A222" s="170"/>
      <c r="B222" s="28" t="s">
        <v>134</v>
      </c>
      <c r="C222" s="210"/>
      <c r="D222" s="24">
        <v>42</v>
      </c>
      <c r="E222" s="44"/>
    </row>
    <row r="223" spans="1:5" s="23" customFormat="1" ht="15" customHeight="1" x14ac:dyDescent="0.25">
      <c r="A223" s="170"/>
      <c r="B223" s="28" t="s">
        <v>125</v>
      </c>
      <c r="C223" s="210"/>
      <c r="D223" s="24">
        <v>185</v>
      </c>
      <c r="E223" s="41"/>
    </row>
    <row r="224" spans="1:5" s="23" customFormat="1" ht="18" customHeight="1" x14ac:dyDescent="0.25">
      <c r="A224" s="179"/>
      <c r="B224" s="29" t="s">
        <v>12</v>
      </c>
      <c r="C224" s="211"/>
      <c r="D224" s="6">
        <v>0.6</v>
      </c>
      <c r="E224" s="44"/>
    </row>
    <row r="225" spans="1:5" s="23" customFormat="1" ht="18" customHeight="1" x14ac:dyDescent="0.25">
      <c r="A225" s="178" t="s">
        <v>53</v>
      </c>
      <c r="B225" s="20" t="s">
        <v>54</v>
      </c>
      <c r="C225" s="22"/>
      <c r="D225" s="49">
        <f>SUM(D226)</f>
        <v>79.7</v>
      </c>
      <c r="E225" s="50">
        <f>SUM(E226)</f>
        <v>0</v>
      </c>
    </row>
    <row r="226" spans="1:5" s="23" customFormat="1" ht="27" x14ac:dyDescent="0.25">
      <c r="A226" s="170"/>
      <c r="B226" s="66" t="s">
        <v>120</v>
      </c>
      <c r="C226" s="11" t="s">
        <v>13</v>
      </c>
      <c r="D226" s="13">
        <f>SUM(D230+D227)</f>
        <v>79.7</v>
      </c>
      <c r="E226" s="53">
        <f>SUM(E230)</f>
        <v>0</v>
      </c>
    </row>
    <row r="227" spans="1:5" s="23" customFormat="1" x14ac:dyDescent="0.25">
      <c r="A227" s="170"/>
      <c r="B227" s="63" t="s">
        <v>14</v>
      </c>
      <c r="C227" s="103"/>
      <c r="D227" s="84">
        <f>SUM(D228:D229)</f>
        <v>71.5</v>
      </c>
      <c r="E227" s="45"/>
    </row>
    <row r="228" spans="1:5" s="23" customFormat="1" x14ac:dyDescent="0.25">
      <c r="A228" s="170"/>
      <c r="B228" s="28" t="s">
        <v>134</v>
      </c>
      <c r="C228" s="103"/>
      <c r="D228" s="24">
        <v>29.2</v>
      </c>
      <c r="E228" s="45"/>
    </row>
    <row r="229" spans="1:5" s="23" customFormat="1" x14ac:dyDescent="0.25">
      <c r="A229" s="170"/>
      <c r="B229" s="28" t="s">
        <v>125</v>
      </c>
      <c r="C229" s="103"/>
      <c r="D229" s="24">
        <v>42.3</v>
      </c>
      <c r="E229" s="45"/>
    </row>
    <row r="230" spans="1:5" s="23" customFormat="1" ht="18" customHeight="1" x14ac:dyDescent="0.25">
      <c r="A230" s="179"/>
      <c r="B230" s="29" t="s">
        <v>12</v>
      </c>
      <c r="C230" s="62"/>
      <c r="D230" s="6">
        <v>8.1999999999999993</v>
      </c>
      <c r="E230" s="44"/>
    </row>
    <row r="231" spans="1:5" s="23" customFormat="1" ht="18" customHeight="1" x14ac:dyDescent="0.25">
      <c r="A231" s="178" t="s">
        <v>55</v>
      </c>
      <c r="B231" s="16" t="s">
        <v>56</v>
      </c>
      <c r="C231" s="19"/>
      <c r="D231" s="17">
        <f t="shared" ref="D231:E231" si="34">SUM(D232)</f>
        <v>1057.6000000000001</v>
      </c>
      <c r="E231" s="130">
        <f t="shared" si="34"/>
        <v>0</v>
      </c>
    </row>
    <row r="232" spans="1:5" s="23" customFormat="1" ht="27" x14ac:dyDescent="0.25">
      <c r="A232" s="170"/>
      <c r="B232" s="14" t="s">
        <v>120</v>
      </c>
      <c r="C232" s="11" t="s">
        <v>13</v>
      </c>
      <c r="D232" s="13">
        <f>SUM(D233+D236)</f>
        <v>1057.6000000000001</v>
      </c>
      <c r="E232" s="53">
        <f>SUM(E233+E236)</f>
        <v>0</v>
      </c>
    </row>
    <row r="233" spans="1:5" s="26" customFormat="1" ht="15" customHeight="1" x14ac:dyDescent="0.25">
      <c r="A233" s="170"/>
      <c r="B233" s="27" t="s">
        <v>14</v>
      </c>
      <c r="C233" s="159"/>
      <c r="D233" s="45">
        <f>SUM(D234:D235)</f>
        <v>1055.9000000000001</v>
      </c>
      <c r="E233" s="44"/>
    </row>
    <row r="234" spans="1:5" s="26" customFormat="1" ht="15" customHeight="1" x14ac:dyDescent="0.25">
      <c r="A234" s="170"/>
      <c r="B234" s="28" t="s">
        <v>134</v>
      </c>
      <c r="C234" s="160"/>
      <c r="D234" s="25">
        <v>56.7</v>
      </c>
      <c r="E234" s="44"/>
    </row>
    <row r="235" spans="1:5" s="23" customFormat="1" ht="15" customHeight="1" x14ac:dyDescent="0.25">
      <c r="A235" s="170"/>
      <c r="B235" s="28" t="s">
        <v>125</v>
      </c>
      <c r="C235" s="160"/>
      <c r="D235" s="25">
        <v>999.2</v>
      </c>
      <c r="E235" s="41"/>
    </row>
    <row r="236" spans="1:5" s="23" customFormat="1" ht="18" customHeight="1" x14ac:dyDescent="0.25">
      <c r="A236" s="179"/>
      <c r="B236" s="29" t="s">
        <v>12</v>
      </c>
      <c r="C236" s="161"/>
      <c r="D236" s="6">
        <v>1.7</v>
      </c>
      <c r="E236" s="44"/>
    </row>
    <row r="237" spans="1:5" s="23" customFormat="1" ht="18" customHeight="1" x14ac:dyDescent="0.25">
      <c r="A237" s="178" t="s">
        <v>57</v>
      </c>
      <c r="B237" s="16" t="s">
        <v>59</v>
      </c>
      <c r="C237" s="19"/>
      <c r="D237" s="49">
        <f>SUM(D238)</f>
        <v>77.3</v>
      </c>
      <c r="E237" s="50">
        <f>SUM(E238)</f>
        <v>0</v>
      </c>
    </row>
    <row r="238" spans="1:5" s="23" customFormat="1" ht="27" x14ac:dyDescent="0.25">
      <c r="A238" s="170"/>
      <c r="B238" s="66" t="s">
        <v>120</v>
      </c>
      <c r="C238" s="11" t="s">
        <v>13</v>
      </c>
      <c r="D238" s="13">
        <f>SUM(D242+D239)</f>
        <v>77.3</v>
      </c>
      <c r="E238" s="53">
        <f>SUM(E242)</f>
        <v>0</v>
      </c>
    </row>
    <row r="239" spans="1:5" s="23" customFormat="1" x14ac:dyDescent="0.25">
      <c r="A239" s="170"/>
      <c r="B239" s="63" t="s">
        <v>14</v>
      </c>
      <c r="C239" s="103"/>
      <c r="D239" s="84">
        <f>SUM(D240:D241)</f>
        <v>76.7</v>
      </c>
      <c r="E239" s="45"/>
    </row>
    <row r="240" spans="1:5" s="23" customFormat="1" x14ac:dyDescent="0.25">
      <c r="A240" s="170"/>
      <c r="B240" s="28" t="s">
        <v>134</v>
      </c>
      <c r="C240" s="103"/>
      <c r="D240" s="24">
        <v>16.7</v>
      </c>
      <c r="E240" s="45"/>
    </row>
    <row r="241" spans="1:5" s="23" customFormat="1" x14ac:dyDescent="0.25">
      <c r="A241" s="170"/>
      <c r="B241" s="28" t="s">
        <v>125</v>
      </c>
      <c r="C241" s="103"/>
      <c r="D241" s="24">
        <v>60</v>
      </c>
      <c r="E241" s="45"/>
    </row>
    <row r="242" spans="1:5" s="23" customFormat="1" ht="18" customHeight="1" x14ac:dyDescent="0.25">
      <c r="A242" s="179"/>
      <c r="B242" s="29" t="s">
        <v>12</v>
      </c>
      <c r="C242" s="75"/>
      <c r="D242" s="6">
        <v>0.6</v>
      </c>
      <c r="E242" s="44"/>
    </row>
    <row r="243" spans="1:5" s="23" customFormat="1" ht="18" customHeight="1" x14ac:dyDescent="0.25">
      <c r="A243" s="178" t="s">
        <v>58</v>
      </c>
      <c r="B243" s="16" t="s">
        <v>65</v>
      </c>
      <c r="C243" s="19"/>
      <c r="D243" s="49">
        <f>SUM(D244)</f>
        <v>106.9</v>
      </c>
      <c r="E243" s="50">
        <f>SUM(E244)</f>
        <v>0</v>
      </c>
    </row>
    <row r="244" spans="1:5" s="23" customFormat="1" ht="27" x14ac:dyDescent="0.25">
      <c r="A244" s="170"/>
      <c r="B244" s="66" t="s">
        <v>120</v>
      </c>
      <c r="C244" s="11" t="s">
        <v>13</v>
      </c>
      <c r="D244" s="13">
        <f>SUM(D248+D245)</f>
        <v>106.9</v>
      </c>
      <c r="E244" s="53">
        <f>SUM(E248)</f>
        <v>0</v>
      </c>
    </row>
    <row r="245" spans="1:5" s="23" customFormat="1" x14ac:dyDescent="0.25">
      <c r="A245" s="170"/>
      <c r="B245" s="63" t="s">
        <v>14</v>
      </c>
      <c r="C245" s="103"/>
      <c r="D245" s="84">
        <f>SUM(D246:D247)</f>
        <v>104.4</v>
      </c>
      <c r="E245" s="45"/>
    </row>
    <row r="246" spans="1:5" s="23" customFormat="1" x14ac:dyDescent="0.25">
      <c r="A246" s="170"/>
      <c r="B246" s="28" t="s">
        <v>134</v>
      </c>
      <c r="C246" s="103"/>
      <c r="D246" s="24">
        <v>20.399999999999999</v>
      </c>
      <c r="E246" s="45"/>
    </row>
    <row r="247" spans="1:5" s="23" customFormat="1" x14ac:dyDescent="0.25">
      <c r="A247" s="170"/>
      <c r="B247" s="28" t="s">
        <v>125</v>
      </c>
      <c r="C247" s="103"/>
      <c r="D247" s="24">
        <v>84</v>
      </c>
      <c r="E247" s="45"/>
    </row>
    <row r="248" spans="1:5" s="23" customFormat="1" ht="18" customHeight="1" x14ac:dyDescent="0.25">
      <c r="A248" s="179"/>
      <c r="B248" s="29" t="s">
        <v>12</v>
      </c>
      <c r="C248" s="75"/>
      <c r="D248" s="6">
        <v>2.5</v>
      </c>
      <c r="E248" s="44"/>
    </row>
    <row r="249" spans="1:5" s="23" customFormat="1" ht="18" customHeight="1" x14ac:dyDescent="0.25">
      <c r="A249" s="178" t="s">
        <v>60</v>
      </c>
      <c r="B249" s="16" t="s">
        <v>67</v>
      </c>
      <c r="C249" s="19"/>
      <c r="D249" s="49">
        <f>SUM(D250)</f>
        <v>103.6</v>
      </c>
      <c r="E249" s="50">
        <f>SUM(E250)</f>
        <v>0</v>
      </c>
    </row>
    <row r="250" spans="1:5" s="23" customFormat="1" ht="27" x14ac:dyDescent="0.25">
      <c r="A250" s="170"/>
      <c r="B250" s="66" t="s">
        <v>120</v>
      </c>
      <c r="C250" s="11" t="s">
        <v>13</v>
      </c>
      <c r="D250" s="13">
        <f>SUM(D254+D251)</f>
        <v>103.6</v>
      </c>
      <c r="E250" s="53">
        <f>SUM(E254)</f>
        <v>0</v>
      </c>
    </row>
    <row r="251" spans="1:5" s="23" customFormat="1" x14ac:dyDescent="0.25">
      <c r="A251" s="170"/>
      <c r="B251" s="63" t="s">
        <v>14</v>
      </c>
      <c r="C251" s="103"/>
      <c r="D251" s="84">
        <f>SUM(D252:D253)</f>
        <v>102.3</v>
      </c>
      <c r="E251" s="45"/>
    </row>
    <row r="252" spans="1:5" s="23" customFormat="1" x14ac:dyDescent="0.25">
      <c r="A252" s="170"/>
      <c r="B252" s="28" t="s">
        <v>134</v>
      </c>
      <c r="C252" s="103"/>
      <c r="D252" s="24">
        <v>19</v>
      </c>
      <c r="E252" s="45"/>
    </row>
    <row r="253" spans="1:5" s="23" customFormat="1" x14ac:dyDescent="0.25">
      <c r="A253" s="170"/>
      <c r="B253" s="28" t="s">
        <v>125</v>
      </c>
      <c r="C253" s="103"/>
      <c r="D253" s="144">
        <v>83.3</v>
      </c>
      <c r="E253" s="115"/>
    </row>
    <row r="254" spans="1:5" s="23" customFormat="1" ht="18" customHeight="1" x14ac:dyDescent="0.25">
      <c r="A254" s="170"/>
      <c r="B254" s="78" t="s">
        <v>12</v>
      </c>
      <c r="C254" s="74"/>
      <c r="D254" s="106">
        <v>1.3</v>
      </c>
      <c r="E254" s="131"/>
    </row>
    <row r="255" spans="1:5" s="23" customFormat="1" ht="18" customHeight="1" x14ac:dyDescent="0.25">
      <c r="A255" s="181" t="s">
        <v>61</v>
      </c>
      <c r="B255" s="58" t="s">
        <v>131</v>
      </c>
      <c r="C255" s="48"/>
      <c r="D255" s="49">
        <f>SUM(D256)</f>
        <v>73.099999999999994</v>
      </c>
      <c r="E255" s="50">
        <f>SUM(E256)</f>
        <v>0</v>
      </c>
    </row>
    <row r="256" spans="1:5" s="23" customFormat="1" ht="27" x14ac:dyDescent="0.25">
      <c r="A256" s="170"/>
      <c r="B256" s="66" t="s">
        <v>120</v>
      </c>
      <c r="C256" s="11" t="s">
        <v>13</v>
      </c>
      <c r="D256" s="13">
        <f>SUM(D260+D257)</f>
        <v>73.099999999999994</v>
      </c>
      <c r="E256" s="53">
        <f>SUM(E260)</f>
        <v>0</v>
      </c>
    </row>
    <row r="257" spans="1:5" s="23" customFormat="1" x14ac:dyDescent="0.25">
      <c r="A257" s="170"/>
      <c r="B257" s="63" t="s">
        <v>14</v>
      </c>
      <c r="C257" s="103"/>
      <c r="D257" s="84">
        <f>SUM(D258:D259)</f>
        <v>73</v>
      </c>
      <c r="E257" s="45"/>
    </row>
    <row r="258" spans="1:5" s="23" customFormat="1" x14ac:dyDescent="0.25">
      <c r="A258" s="170"/>
      <c r="B258" s="28" t="s">
        <v>134</v>
      </c>
      <c r="C258" s="103"/>
      <c r="D258" s="24">
        <v>20.399999999999999</v>
      </c>
      <c r="E258" s="45"/>
    </row>
    <row r="259" spans="1:5" s="23" customFormat="1" x14ac:dyDescent="0.25">
      <c r="A259" s="170"/>
      <c r="B259" s="28" t="s">
        <v>125</v>
      </c>
      <c r="C259" s="103"/>
      <c r="D259" s="144">
        <v>52.6</v>
      </c>
      <c r="E259" s="115"/>
    </row>
    <row r="260" spans="1:5" s="23" customFormat="1" ht="15" customHeight="1" x14ac:dyDescent="0.25">
      <c r="A260" s="182"/>
      <c r="B260" s="29" t="s">
        <v>12</v>
      </c>
      <c r="C260" s="110"/>
      <c r="D260" s="111">
        <v>0.1</v>
      </c>
      <c r="E260" s="112"/>
    </row>
    <row r="261" spans="1:5" s="23" customFormat="1" ht="18" customHeight="1" x14ac:dyDescent="0.25">
      <c r="A261" s="169" t="s">
        <v>62</v>
      </c>
      <c r="B261" s="16" t="s">
        <v>72</v>
      </c>
      <c r="C261" s="88"/>
      <c r="D261" s="107">
        <f>SUM(D262)</f>
        <v>35.6</v>
      </c>
      <c r="E261" s="108">
        <f>SUM(E262)</f>
        <v>0</v>
      </c>
    </row>
    <row r="262" spans="1:5" s="23" customFormat="1" ht="27" x14ac:dyDescent="0.25">
      <c r="A262" s="169"/>
      <c r="B262" s="67" t="s">
        <v>120</v>
      </c>
      <c r="C262" s="11" t="s">
        <v>13</v>
      </c>
      <c r="D262" s="13">
        <f>SUM(D266+D263)</f>
        <v>35.6</v>
      </c>
      <c r="E262" s="53">
        <f>SUM(E266)</f>
        <v>0</v>
      </c>
    </row>
    <row r="263" spans="1:5" s="23" customFormat="1" x14ac:dyDescent="0.25">
      <c r="A263" s="170"/>
      <c r="B263" s="63" t="s">
        <v>14</v>
      </c>
      <c r="C263" s="103"/>
      <c r="D263" s="84">
        <f>SUM(D264:D265)</f>
        <v>28.6</v>
      </c>
      <c r="E263" s="45"/>
    </row>
    <row r="264" spans="1:5" s="23" customFormat="1" x14ac:dyDescent="0.25">
      <c r="A264" s="170"/>
      <c r="B264" s="28" t="s">
        <v>134</v>
      </c>
      <c r="C264" s="103"/>
      <c r="D264" s="24">
        <v>5.6</v>
      </c>
      <c r="E264" s="45"/>
    </row>
    <row r="265" spans="1:5" s="23" customFormat="1" x14ac:dyDescent="0.25">
      <c r="A265" s="170"/>
      <c r="B265" s="28" t="s">
        <v>125</v>
      </c>
      <c r="C265" s="103"/>
      <c r="D265" s="24">
        <v>23</v>
      </c>
      <c r="E265" s="45"/>
    </row>
    <row r="266" spans="1:5" s="23" customFormat="1" ht="15" customHeight="1" x14ac:dyDescent="0.25">
      <c r="A266" s="170"/>
      <c r="B266" s="29" t="s">
        <v>12</v>
      </c>
      <c r="C266" s="62"/>
      <c r="D266" s="6">
        <v>7</v>
      </c>
      <c r="E266" s="44"/>
    </row>
    <row r="267" spans="1:5" s="23" customFormat="1" ht="18" customHeight="1" x14ac:dyDescent="0.25">
      <c r="A267" s="168" t="s">
        <v>63</v>
      </c>
      <c r="B267" s="16" t="s">
        <v>73</v>
      </c>
      <c r="C267" s="19"/>
      <c r="D267" s="49">
        <f>SUM(D268)</f>
        <v>62.8</v>
      </c>
      <c r="E267" s="50">
        <f>SUM(E268)</f>
        <v>0</v>
      </c>
    </row>
    <row r="268" spans="1:5" s="23" customFormat="1" ht="27" x14ac:dyDescent="0.25">
      <c r="A268" s="169"/>
      <c r="B268" s="67" t="s">
        <v>120</v>
      </c>
      <c r="C268" s="11" t="s">
        <v>13</v>
      </c>
      <c r="D268" s="13">
        <f>SUM(D272+D269)</f>
        <v>62.8</v>
      </c>
      <c r="E268" s="53">
        <f>SUM(E272)</f>
        <v>0</v>
      </c>
    </row>
    <row r="269" spans="1:5" s="23" customFormat="1" x14ac:dyDescent="0.25">
      <c r="A269" s="170"/>
      <c r="B269" s="63" t="s">
        <v>14</v>
      </c>
      <c r="C269" s="103"/>
      <c r="D269" s="84">
        <f>SUM(D270:D271)</f>
        <v>54.4</v>
      </c>
      <c r="E269" s="45"/>
    </row>
    <row r="270" spans="1:5" s="23" customFormat="1" x14ac:dyDescent="0.25">
      <c r="A270" s="170"/>
      <c r="B270" s="28" t="s">
        <v>134</v>
      </c>
      <c r="C270" s="103"/>
      <c r="D270" s="24">
        <v>14.4</v>
      </c>
      <c r="E270" s="45"/>
    </row>
    <row r="271" spans="1:5" s="23" customFormat="1" x14ac:dyDescent="0.25">
      <c r="A271" s="170"/>
      <c r="B271" s="28" t="s">
        <v>125</v>
      </c>
      <c r="C271" s="103"/>
      <c r="D271" s="24">
        <v>40</v>
      </c>
      <c r="E271" s="45"/>
    </row>
    <row r="272" spans="1:5" s="23" customFormat="1" ht="15" customHeight="1" x14ac:dyDescent="0.25">
      <c r="A272" s="170"/>
      <c r="B272" s="29" t="s">
        <v>12</v>
      </c>
      <c r="C272" s="62"/>
      <c r="D272" s="6">
        <v>8.4</v>
      </c>
      <c r="E272" s="44"/>
    </row>
    <row r="273" spans="1:5" s="23" customFormat="1" ht="18" customHeight="1" x14ac:dyDescent="0.25">
      <c r="A273" s="168" t="s">
        <v>64</v>
      </c>
      <c r="B273" s="16" t="s">
        <v>121</v>
      </c>
      <c r="C273" s="19"/>
      <c r="D273" s="17">
        <f t="shared" ref="D273:E273" si="35">SUM(D274)</f>
        <v>330</v>
      </c>
      <c r="E273" s="130">
        <f t="shared" si="35"/>
        <v>0</v>
      </c>
    </row>
    <row r="274" spans="1:5" s="23" customFormat="1" ht="27" x14ac:dyDescent="0.25">
      <c r="A274" s="169"/>
      <c r="B274" s="14" t="s">
        <v>120</v>
      </c>
      <c r="C274" s="11" t="s">
        <v>13</v>
      </c>
      <c r="D274" s="13">
        <f>SUM(D275+D278)</f>
        <v>330</v>
      </c>
      <c r="E274" s="53">
        <f>SUM(E275+E278)</f>
        <v>0</v>
      </c>
    </row>
    <row r="275" spans="1:5" s="23" customFormat="1" x14ac:dyDescent="0.25">
      <c r="A275" s="169"/>
      <c r="B275" s="27" t="s">
        <v>14</v>
      </c>
      <c r="C275" s="209"/>
      <c r="D275" s="45">
        <f>SUM(D276:D277)</f>
        <v>316.89999999999998</v>
      </c>
      <c r="E275" s="132"/>
    </row>
    <row r="276" spans="1:5" s="23" customFormat="1" x14ac:dyDescent="0.25">
      <c r="A276" s="169"/>
      <c r="B276" s="28" t="s">
        <v>134</v>
      </c>
      <c r="C276" s="210"/>
      <c r="D276" s="24">
        <v>6.9</v>
      </c>
      <c r="E276" s="132"/>
    </row>
    <row r="277" spans="1:5" s="23" customFormat="1" x14ac:dyDescent="0.25">
      <c r="A277" s="169"/>
      <c r="B277" s="28" t="s">
        <v>125</v>
      </c>
      <c r="C277" s="210"/>
      <c r="D277" s="24">
        <v>310</v>
      </c>
      <c r="E277" s="41"/>
    </row>
    <row r="278" spans="1:5" s="23" customFormat="1" ht="15" customHeight="1" x14ac:dyDescent="0.25">
      <c r="A278" s="169"/>
      <c r="B278" s="29" t="s">
        <v>12</v>
      </c>
      <c r="C278" s="211"/>
      <c r="D278" s="15">
        <v>13.1</v>
      </c>
      <c r="E278" s="44"/>
    </row>
    <row r="279" spans="1:5" s="23" customFormat="1" ht="18" customHeight="1" x14ac:dyDescent="0.25">
      <c r="A279" s="168" t="s">
        <v>66</v>
      </c>
      <c r="B279" s="16" t="s">
        <v>122</v>
      </c>
      <c r="C279" s="19"/>
      <c r="D279" s="49">
        <f>SUM(D280)</f>
        <v>49.599999999999994</v>
      </c>
      <c r="E279" s="50">
        <f>SUM(E280)</f>
        <v>0</v>
      </c>
    </row>
    <row r="280" spans="1:5" s="23" customFormat="1" ht="27" x14ac:dyDescent="0.25">
      <c r="A280" s="169"/>
      <c r="B280" s="67" t="s">
        <v>120</v>
      </c>
      <c r="C280" s="11" t="s">
        <v>13</v>
      </c>
      <c r="D280" s="13">
        <f>SUM(D284+D281)</f>
        <v>49.599999999999994</v>
      </c>
      <c r="E280" s="53">
        <f>SUM(E284)</f>
        <v>0</v>
      </c>
    </row>
    <row r="281" spans="1:5" s="23" customFormat="1" x14ac:dyDescent="0.25">
      <c r="A281" s="170"/>
      <c r="B281" s="63" t="s">
        <v>14</v>
      </c>
      <c r="C281" s="103"/>
      <c r="D281" s="84">
        <f>SUM(D282:D283)</f>
        <v>28.9</v>
      </c>
      <c r="E281" s="45"/>
    </row>
    <row r="282" spans="1:5" s="23" customFormat="1" x14ac:dyDescent="0.25">
      <c r="A282" s="170"/>
      <c r="B282" s="28" t="s">
        <v>134</v>
      </c>
      <c r="C282" s="103"/>
      <c r="D282" s="24">
        <v>15.8</v>
      </c>
      <c r="E282" s="45"/>
    </row>
    <row r="283" spans="1:5" s="23" customFormat="1" x14ac:dyDescent="0.25">
      <c r="A283" s="170"/>
      <c r="B283" s="28" t="s">
        <v>125</v>
      </c>
      <c r="C283" s="103"/>
      <c r="D283" s="24">
        <v>13.1</v>
      </c>
      <c r="E283" s="45"/>
    </row>
    <row r="284" spans="1:5" s="23" customFormat="1" ht="15" customHeight="1" x14ac:dyDescent="0.25">
      <c r="A284" s="170"/>
      <c r="B284" s="29" t="s">
        <v>12</v>
      </c>
      <c r="C284" s="75"/>
      <c r="D284" s="6">
        <v>20.7</v>
      </c>
      <c r="E284" s="44"/>
    </row>
    <row r="285" spans="1:5" s="23" customFormat="1" ht="18" customHeight="1" x14ac:dyDescent="0.25">
      <c r="A285" s="168" t="s">
        <v>68</v>
      </c>
      <c r="B285" s="16" t="s">
        <v>77</v>
      </c>
      <c r="C285" s="19"/>
      <c r="D285" s="49">
        <f>SUM(D286)</f>
        <v>45.300000000000004</v>
      </c>
      <c r="E285" s="50">
        <f>SUM(E286)</f>
        <v>0</v>
      </c>
    </row>
    <row r="286" spans="1:5" s="23" customFormat="1" ht="27" x14ac:dyDescent="0.25">
      <c r="A286" s="169"/>
      <c r="B286" s="67" t="s">
        <v>120</v>
      </c>
      <c r="C286" s="11" t="s">
        <v>13</v>
      </c>
      <c r="D286" s="13">
        <f>SUM(D290+D287)</f>
        <v>45.300000000000004</v>
      </c>
      <c r="E286" s="53">
        <f>SUM(E290)</f>
        <v>0</v>
      </c>
    </row>
    <row r="287" spans="1:5" s="23" customFormat="1" x14ac:dyDescent="0.25">
      <c r="A287" s="170"/>
      <c r="B287" s="63" t="s">
        <v>14</v>
      </c>
      <c r="C287" s="103"/>
      <c r="D287" s="84">
        <f>SUM(D288:D289)</f>
        <v>35.200000000000003</v>
      </c>
      <c r="E287" s="45"/>
    </row>
    <row r="288" spans="1:5" s="23" customFormat="1" x14ac:dyDescent="0.25">
      <c r="A288" s="170"/>
      <c r="B288" s="28" t="s">
        <v>134</v>
      </c>
      <c r="C288" s="103"/>
      <c r="D288" s="24">
        <v>6.2</v>
      </c>
      <c r="E288" s="45"/>
    </row>
    <row r="289" spans="1:5" s="23" customFormat="1" x14ac:dyDescent="0.25">
      <c r="A289" s="170"/>
      <c r="B289" s="28" t="s">
        <v>125</v>
      </c>
      <c r="C289" s="103"/>
      <c r="D289" s="24">
        <v>29</v>
      </c>
      <c r="E289" s="45"/>
    </row>
    <row r="290" spans="1:5" s="23" customFormat="1" ht="15" customHeight="1" x14ac:dyDescent="0.25">
      <c r="A290" s="170"/>
      <c r="B290" s="29" t="s">
        <v>12</v>
      </c>
      <c r="C290" s="62"/>
      <c r="D290" s="6">
        <v>10.1</v>
      </c>
      <c r="E290" s="44"/>
    </row>
    <row r="291" spans="1:5" s="23" customFormat="1" ht="18" customHeight="1" x14ac:dyDescent="0.25">
      <c r="A291" s="168" t="s">
        <v>69</v>
      </c>
      <c r="B291" s="16" t="s">
        <v>80</v>
      </c>
      <c r="C291" s="19"/>
      <c r="D291" s="49">
        <f>SUM(D292)</f>
        <v>34.4</v>
      </c>
      <c r="E291" s="50">
        <f>SUM(E292)</f>
        <v>0</v>
      </c>
    </row>
    <row r="292" spans="1:5" s="23" customFormat="1" ht="27" x14ac:dyDescent="0.25">
      <c r="A292" s="169"/>
      <c r="B292" s="67" t="s">
        <v>120</v>
      </c>
      <c r="C292" s="11" t="s">
        <v>13</v>
      </c>
      <c r="D292" s="13">
        <f>SUM(D296+D293)</f>
        <v>34.4</v>
      </c>
      <c r="E292" s="53">
        <f>SUM(E296)</f>
        <v>0</v>
      </c>
    </row>
    <row r="293" spans="1:5" s="23" customFormat="1" x14ac:dyDescent="0.25">
      <c r="A293" s="170"/>
      <c r="B293" s="63" t="s">
        <v>14</v>
      </c>
      <c r="C293" s="103"/>
      <c r="D293" s="84">
        <f>SUM(D294:D295)</f>
        <v>25.4</v>
      </c>
      <c r="E293" s="45"/>
    </row>
    <row r="294" spans="1:5" s="23" customFormat="1" x14ac:dyDescent="0.25">
      <c r="A294" s="170"/>
      <c r="B294" s="28" t="s">
        <v>134</v>
      </c>
      <c r="C294" s="103"/>
      <c r="D294" s="24">
        <v>10.199999999999999</v>
      </c>
      <c r="E294" s="45"/>
    </row>
    <row r="295" spans="1:5" s="23" customFormat="1" x14ac:dyDescent="0.25">
      <c r="A295" s="170"/>
      <c r="B295" s="28" t="s">
        <v>125</v>
      </c>
      <c r="C295" s="103"/>
      <c r="D295" s="24">
        <v>15.2</v>
      </c>
      <c r="E295" s="45"/>
    </row>
    <row r="296" spans="1:5" s="23" customFormat="1" ht="15" customHeight="1" x14ac:dyDescent="0.25">
      <c r="A296" s="170"/>
      <c r="B296" s="29" t="s">
        <v>12</v>
      </c>
      <c r="C296" s="75"/>
      <c r="D296" s="6">
        <v>9</v>
      </c>
      <c r="E296" s="44"/>
    </row>
    <row r="297" spans="1:5" s="23" customFormat="1" ht="18" customHeight="1" x14ac:dyDescent="0.25">
      <c r="A297" s="168" t="s">
        <v>70</v>
      </c>
      <c r="B297" s="16" t="s">
        <v>123</v>
      </c>
      <c r="C297" s="19"/>
      <c r="D297" s="17">
        <f t="shared" ref="D297:E297" si="36">SUM(D298)</f>
        <v>372.7</v>
      </c>
      <c r="E297" s="130">
        <f t="shared" si="36"/>
        <v>0</v>
      </c>
    </row>
    <row r="298" spans="1:5" s="23" customFormat="1" ht="27" x14ac:dyDescent="0.25">
      <c r="A298" s="169"/>
      <c r="B298" s="14" t="s">
        <v>120</v>
      </c>
      <c r="C298" s="11" t="s">
        <v>13</v>
      </c>
      <c r="D298" s="13">
        <f>SUM(D299+D302)</f>
        <v>372.7</v>
      </c>
      <c r="E298" s="53">
        <f>SUM(E299+E302)</f>
        <v>0</v>
      </c>
    </row>
    <row r="299" spans="1:5" s="23" customFormat="1" ht="15" customHeight="1" x14ac:dyDescent="0.25">
      <c r="A299" s="170"/>
      <c r="B299" s="27" t="s">
        <v>14</v>
      </c>
      <c r="C299" s="159"/>
      <c r="D299" s="45">
        <f>SUM(D300:D301)</f>
        <v>363</v>
      </c>
      <c r="E299" s="44"/>
    </row>
    <row r="300" spans="1:5" s="23" customFormat="1" ht="15" customHeight="1" x14ac:dyDescent="0.25">
      <c r="A300" s="170"/>
      <c r="B300" s="28" t="s">
        <v>134</v>
      </c>
      <c r="C300" s="160"/>
      <c r="D300" s="25">
        <v>13</v>
      </c>
      <c r="E300" s="44"/>
    </row>
    <row r="301" spans="1:5" s="26" customFormat="1" ht="15" customHeight="1" x14ac:dyDescent="0.25">
      <c r="A301" s="170"/>
      <c r="B301" s="28" t="s">
        <v>125</v>
      </c>
      <c r="C301" s="160"/>
      <c r="D301" s="25">
        <v>350</v>
      </c>
      <c r="E301" s="41"/>
    </row>
    <row r="302" spans="1:5" s="23" customFormat="1" ht="15" customHeight="1" x14ac:dyDescent="0.25">
      <c r="A302" s="170"/>
      <c r="B302" s="29" t="s">
        <v>12</v>
      </c>
      <c r="C302" s="161"/>
      <c r="D302" s="6">
        <v>9.6999999999999993</v>
      </c>
      <c r="E302" s="44"/>
    </row>
    <row r="303" spans="1:5" s="23" customFormat="1" ht="18" customHeight="1" x14ac:dyDescent="0.25">
      <c r="A303" s="168" t="s">
        <v>71</v>
      </c>
      <c r="B303" s="16" t="s">
        <v>83</v>
      </c>
      <c r="C303" s="19"/>
      <c r="D303" s="17">
        <f t="shared" ref="D303:E303" si="37">SUM(D304)</f>
        <v>11.600000000000001</v>
      </c>
      <c r="E303" s="130">
        <f t="shared" si="37"/>
        <v>0</v>
      </c>
    </row>
    <row r="304" spans="1:5" s="23" customFormat="1" ht="27" x14ac:dyDescent="0.25">
      <c r="A304" s="169"/>
      <c r="B304" s="67" t="s">
        <v>120</v>
      </c>
      <c r="C304" s="11" t="s">
        <v>13</v>
      </c>
      <c r="D304" s="13">
        <f>SUM(D305+D308+D307)</f>
        <v>11.600000000000001</v>
      </c>
      <c r="E304" s="53">
        <f>SUM(E307:E308)</f>
        <v>0</v>
      </c>
    </row>
    <row r="305" spans="1:5" s="23" customFormat="1" x14ac:dyDescent="0.25">
      <c r="A305" s="170"/>
      <c r="B305" s="63" t="s">
        <v>14</v>
      </c>
      <c r="C305" s="153"/>
      <c r="D305" s="114">
        <f>SUM(D306:D306)</f>
        <v>3.2</v>
      </c>
      <c r="E305" s="115"/>
    </row>
    <row r="306" spans="1:5" s="23" customFormat="1" x14ac:dyDescent="0.25">
      <c r="A306" s="170"/>
      <c r="B306" s="28" t="s">
        <v>134</v>
      </c>
      <c r="C306" s="154"/>
      <c r="D306" s="116">
        <v>3.2</v>
      </c>
      <c r="E306" s="117"/>
    </row>
    <row r="307" spans="1:5" s="23" customFormat="1" x14ac:dyDescent="0.25">
      <c r="A307" s="170"/>
      <c r="B307" s="63" t="s">
        <v>128</v>
      </c>
      <c r="C307" s="154"/>
      <c r="D307" s="118">
        <v>0.3</v>
      </c>
      <c r="E307" s="41"/>
    </row>
    <row r="308" spans="1:5" s="23" customFormat="1" x14ac:dyDescent="0.25">
      <c r="A308" s="170"/>
      <c r="B308" s="29" t="s">
        <v>12</v>
      </c>
      <c r="C308" s="155"/>
      <c r="D308" s="119">
        <v>8.1</v>
      </c>
      <c r="E308" s="112"/>
    </row>
    <row r="309" spans="1:5" s="23" customFormat="1" ht="18" customHeight="1" x14ac:dyDescent="0.25">
      <c r="A309" s="178" t="s">
        <v>132</v>
      </c>
      <c r="B309" s="54" t="s">
        <v>86</v>
      </c>
      <c r="C309" s="55"/>
      <c r="D309" s="49">
        <f>SUM(D310)</f>
        <v>8.1999999999999993</v>
      </c>
      <c r="E309" s="50">
        <f>SUM(E310)</f>
        <v>0</v>
      </c>
    </row>
    <row r="310" spans="1:5" s="23" customFormat="1" ht="27" x14ac:dyDescent="0.25">
      <c r="A310" s="169"/>
      <c r="B310" s="68" t="s">
        <v>120</v>
      </c>
      <c r="C310" s="11" t="s">
        <v>13</v>
      </c>
      <c r="D310" s="13">
        <f>SUM(D313+D311)</f>
        <v>8.1999999999999993</v>
      </c>
      <c r="E310" s="53">
        <f>SUM(E313)</f>
        <v>0</v>
      </c>
    </row>
    <row r="311" spans="1:5" s="23" customFormat="1" x14ac:dyDescent="0.25">
      <c r="A311" s="169"/>
      <c r="B311" s="63" t="s">
        <v>14</v>
      </c>
      <c r="C311" s="103"/>
      <c r="D311" s="84">
        <f>SUM(D312:D312)</f>
        <v>4.7</v>
      </c>
      <c r="E311" s="45"/>
    </row>
    <row r="312" spans="1:5" s="23" customFormat="1" x14ac:dyDescent="0.25">
      <c r="A312" s="169"/>
      <c r="B312" s="28" t="s">
        <v>134</v>
      </c>
      <c r="C312" s="103"/>
      <c r="D312" s="24">
        <v>4.7</v>
      </c>
      <c r="E312" s="45"/>
    </row>
    <row r="313" spans="1:5" s="23" customFormat="1" x14ac:dyDescent="0.25">
      <c r="A313" s="169"/>
      <c r="B313" s="29" t="s">
        <v>12</v>
      </c>
      <c r="C313" s="76"/>
      <c r="D313" s="15">
        <v>3.5</v>
      </c>
      <c r="E313" s="44"/>
    </row>
    <row r="314" spans="1:5" s="23" customFormat="1" ht="18" customHeight="1" x14ac:dyDescent="0.25">
      <c r="A314" s="168" t="s">
        <v>74</v>
      </c>
      <c r="B314" s="16" t="s">
        <v>88</v>
      </c>
      <c r="C314" s="21"/>
      <c r="D314" s="49">
        <f>SUM(D315)</f>
        <v>56.699999999999996</v>
      </c>
      <c r="E314" s="50">
        <f>SUM(E315)</f>
        <v>0</v>
      </c>
    </row>
    <row r="315" spans="1:5" s="23" customFormat="1" x14ac:dyDescent="0.25">
      <c r="A315" s="169"/>
      <c r="B315" s="69" t="s">
        <v>107</v>
      </c>
      <c r="C315" s="11" t="s">
        <v>15</v>
      </c>
      <c r="D315" s="13">
        <f>SUM(D319+D316)</f>
        <v>56.699999999999996</v>
      </c>
      <c r="E315" s="53">
        <f>SUM(E319)</f>
        <v>0</v>
      </c>
    </row>
    <row r="316" spans="1:5" s="23" customFormat="1" x14ac:dyDescent="0.25">
      <c r="A316" s="170"/>
      <c r="B316" s="63" t="s">
        <v>14</v>
      </c>
      <c r="C316" s="113"/>
      <c r="D316" s="84">
        <f>SUM(D317:D318)</f>
        <v>55.8</v>
      </c>
      <c r="E316" s="53"/>
    </row>
    <row r="317" spans="1:5" s="23" customFormat="1" x14ac:dyDescent="0.25">
      <c r="A317" s="170"/>
      <c r="B317" s="28" t="s">
        <v>134</v>
      </c>
      <c r="C317" s="113"/>
      <c r="D317" s="138">
        <v>30.3</v>
      </c>
      <c r="E317" s="139"/>
    </row>
    <row r="318" spans="1:5" s="23" customFormat="1" x14ac:dyDescent="0.25">
      <c r="A318" s="170"/>
      <c r="B318" s="28" t="s">
        <v>125</v>
      </c>
      <c r="C318" s="136"/>
      <c r="D318" s="105">
        <v>25.5</v>
      </c>
      <c r="E318" s="141"/>
    </row>
    <row r="319" spans="1:5" s="23" customFormat="1" ht="15" customHeight="1" x14ac:dyDescent="0.25">
      <c r="A319" s="170"/>
      <c r="B319" s="29" t="s">
        <v>12</v>
      </c>
      <c r="C319" s="73"/>
      <c r="D319" s="104">
        <v>0.9</v>
      </c>
      <c r="E319" s="140"/>
    </row>
    <row r="320" spans="1:5" s="23" customFormat="1" ht="18" customHeight="1" x14ac:dyDescent="0.25">
      <c r="A320" s="168" t="s">
        <v>75</v>
      </c>
      <c r="B320" s="16" t="s">
        <v>90</v>
      </c>
      <c r="C320" s="21"/>
      <c r="D320" s="49">
        <f>SUM(D321)</f>
        <v>29.200000000000003</v>
      </c>
      <c r="E320" s="50">
        <f>SUM(E321)</f>
        <v>0</v>
      </c>
    </row>
    <row r="321" spans="1:5" s="23" customFormat="1" x14ac:dyDescent="0.25">
      <c r="A321" s="169"/>
      <c r="B321" s="69" t="s">
        <v>107</v>
      </c>
      <c r="C321" s="11" t="s">
        <v>15</v>
      </c>
      <c r="D321" s="13">
        <f>SUM(D325+D322)</f>
        <v>29.200000000000003</v>
      </c>
      <c r="E321" s="53">
        <f>SUM(E325)</f>
        <v>0</v>
      </c>
    </row>
    <row r="322" spans="1:5" s="23" customFormat="1" x14ac:dyDescent="0.25">
      <c r="A322" s="169"/>
      <c r="B322" s="63" t="s">
        <v>14</v>
      </c>
      <c r="C322" s="113"/>
      <c r="D322" s="84">
        <f>SUM(D323:D324)</f>
        <v>28.1</v>
      </c>
      <c r="E322" s="53"/>
    </row>
    <row r="323" spans="1:5" s="23" customFormat="1" x14ac:dyDescent="0.25">
      <c r="A323" s="169"/>
      <c r="B323" s="28" t="s">
        <v>134</v>
      </c>
      <c r="C323" s="113"/>
      <c r="D323" s="138">
        <v>4.5999999999999996</v>
      </c>
      <c r="E323" s="139"/>
    </row>
    <row r="324" spans="1:5" s="23" customFormat="1" x14ac:dyDescent="0.25">
      <c r="A324" s="169"/>
      <c r="B324" s="28" t="s">
        <v>125</v>
      </c>
      <c r="C324" s="136"/>
      <c r="D324" s="105">
        <v>23.5</v>
      </c>
      <c r="E324" s="141"/>
    </row>
    <row r="325" spans="1:5" s="23" customFormat="1" x14ac:dyDescent="0.25">
      <c r="A325" s="180"/>
      <c r="B325" s="29" t="s">
        <v>12</v>
      </c>
      <c r="C325" s="76"/>
      <c r="D325" s="142">
        <v>1.1000000000000001</v>
      </c>
      <c r="E325" s="140"/>
    </row>
    <row r="326" spans="1:5" s="23" customFormat="1" ht="18" customHeight="1" x14ac:dyDescent="0.25">
      <c r="A326" s="168" t="s">
        <v>76</v>
      </c>
      <c r="B326" s="16" t="s">
        <v>92</v>
      </c>
      <c r="C326" s="21"/>
      <c r="D326" s="49">
        <f>SUM(D327)</f>
        <v>10.9</v>
      </c>
      <c r="E326" s="50">
        <f>SUM(E327)</f>
        <v>0</v>
      </c>
    </row>
    <row r="327" spans="1:5" s="23" customFormat="1" x14ac:dyDescent="0.25">
      <c r="A327" s="169"/>
      <c r="B327" s="69" t="s">
        <v>107</v>
      </c>
      <c r="C327" s="11" t="s">
        <v>15</v>
      </c>
      <c r="D327" s="13">
        <f>SUM(D330+D328)</f>
        <v>10.9</v>
      </c>
      <c r="E327" s="53">
        <f>SUM(E330)</f>
        <v>0</v>
      </c>
    </row>
    <row r="328" spans="1:5" s="23" customFormat="1" x14ac:dyDescent="0.25">
      <c r="A328" s="169"/>
      <c r="B328" s="63" t="s">
        <v>14</v>
      </c>
      <c r="C328" s="113"/>
      <c r="D328" s="84">
        <f>SUM(D329:D329)</f>
        <v>7.7</v>
      </c>
      <c r="E328" s="53"/>
    </row>
    <row r="329" spans="1:5" s="23" customFormat="1" x14ac:dyDescent="0.25">
      <c r="A329" s="169"/>
      <c r="B329" s="28" t="s">
        <v>134</v>
      </c>
      <c r="C329" s="113"/>
      <c r="D329" s="105">
        <v>7.7</v>
      </c>
      <c r="E329" s="133"/>
    </row>
    <row r="330" spans="1:5" s="23" customFormat="1" x14ac:dyDescent="0.25">
      <c r="A330" s="169"/>
      <c r="B330" s="29" t="s">
        <v>12</v>
      </c>
      <c r="C330" s="76"/>
      <c r="D330" s="15">
        <v>3.2</v>
      </c>
      <c r="E330" s="44"/>
    </row>
    <row r="331" spans="1:5" s="23" customFormat="1" ht="18" customHeight="1" x14ac:dyDescent="0.25">
      <c r="A331" s="168" t="s">
        <v>78</v>
      </c>
      <c r="B331" s="16" t="s">
        <v>93</v>
      </c>
      <c r="C331" s="19"/>
      <c r="D331" s="49">
        <f>SUM(D332)</f>
        <v>7.4</v>
      </c>
      <c r="E331" s="50">
        <f>SUM(E332)</f>
        <v>0</v>
      </c>
    </row>
    <row r="332" spans="1:5" s="23" customFormat="1" x14ac:dyDescent="0.25">
      <c r="A332" s="169"/>
      <c r="B332" s="69" t="s">
        <v>107</v>
      </c>
      <c r="C332" s="11" t="s">
        <v>15</v>
      </c>
      <c r="D332" s="13">
        <f>SUM(D335+D333)</f>
        <v>7.4</v>
      </c>
      <c r="E332" s="53">
        <f>SUM(E335)</f>
        <v>0</v>
      </c>
    </row>
    <row r="333" spans="1:5" s="23" customFormat="1" x14ac:dyDescent="0.25">
      <c r="A333" s="169"/>
      <c r="B333" s="63" t="s">
        <v>14</v>
      </c>
      <c r="C333" s="113"/>
      <c r="D333" s="84">
        <f>SUM(D334:D334)</f>
        <v>6</v>
      </c>
      <c r="E333" s="53"/>
    </row>
    <row r="334" spans="1:5" s="23" customFormat="1" x14ac:dyDescent="0.25">
      <c r="A334" s="169"/>
      <c r="B334" s="28" t="s">
        <v>134</v>
      </c>
      <c r="C334" s="113"/>
      <c r="D334" s="105">
        <v>6</v>
      </c>
      <c r="E334" s="133"/>
    </row>
    <row r="335" spans="1:5" s="23" customFormat="1" x14ac:dyDescent="0.25">
      <c r="A335" s="169"/>
      <c r="B335" s="29" t="s">
        <v>12</v>
      </c>
      <c r="C335" s="76"/>
      <c r="D335" s="15">
        <v>1.4</v>
      </c>
      <c r="E335" s="44"/>
    </row>
    <row r="336" spans="1:5" s="23" customFormat="1" ht="18" customHeight="1" x14ac:dyDescent="0.25">
      <c r="A336" s="168" t="s">
        <v>79</v>
      </c>
      <c r="B336" s="16" t="s">
        <v>94</v>
      </c>
      <c r="C336" s="21"/>
      <c r="D336" s="49">
        <f>SUM(D337)</f>
        <v>27.3</v>
      </c>
      <c r="E336" s="50">
        <f>SUM(E337)</f>
        <v>0</v>
      </c>
    </row>
    <row r="337" spans="1:5" s="23" customFormat="1" x14ac:dyDescent="0.25">
      <c r="A337" s="169"/>
      <c r="B337" s="69" t="s">
        <v>107</v>
      </c>
      <c r="C337" s="11" t="s">
        <v>15</v>
      </c>
      <c r="D337" s="13">
        <f>SUM(D341+D338)</f>
        <v>27.3</v>
      </c>
      <c r="E337" s="53">
        <f>SUM(E341)</f>
        <v>0</v>
      </c>
    </row>
    <row r="338" spans="1:5" s="23" customFormat="1" x14ac:dyDescent="0.25">
      <c r="A338" s="170"/>
      <c r="B338" s="63" t="s">
        <v>14</v>
      </c>
      <c r="C338" s="113"/>
      <c r="D338" s="84">
        <f>SUM(D339:D340)</f>
        <v>22.6</v>
      </c>
      <c r="E338" s="53"/>
    </row>
    <row r="339" spans="1:5" s="23" customFormat="1" x14ac:dyDescent="0.25">
      <c r="A339" s="170"/>
      <c r="B339" s="28" t="s">
        <v>134</v>
      </c>
      <c r="C339" s="113"/>
      <c r="D339" s="138">
        <v>9.9</v>
      </c>
      <c r="E339" s="139"/>
    </row>
    <row r="340" spans="1:5" s="23" customFormat="1" x14ac:dyDescent="0.25">
      <c r="A340" s="170"/>
      <c r="B340" s="28" t="s">
        <v>125</v>
      </c>
      <c r="C340" s="136"/>
      <c r="D340" s="105">
        <v>12.7</v>
      </c>
      <c r="E340" s="141"/>
    </row>
    <row r="341" spans="1:5" s="23" customFormat="1" ht="15" customHeight="1" x14ac:dyDescent="0.25">
      <c r="A341" s="170"/>
      <c r="B341" s="29" t="s">
        <v>12</v>
      </c>
      <c r="C341" s="73"/>
      <c r="D341" s="142">
        <v>4.7</v>
      </c>
      <c r="E341" s="140"/>
    </row>
    <row r="342" spans="1:5" s="23" customFormat="1" ht="18" customHeight="1" x14ac:dyDescent="0.25">
      <c r="A342" s="178" t="s">
        <v>81</v>
      </c>
      <c r="B342" s="16" t="s">
        <v>95</v>
      </c>
      <c r="C342" s="19"/>
      <c r="D342" s="49">
        <f>SUM(D343)</f>
        <v>6</v>
      </c>
      <c r="E342" s="50">
        <f>SUM(E343)</f>
        <v>0</v>
      </c>
    </row>
    <row r="343" spans="1:5" s="23" customFormat="1" x14ac:dyDescent="0.25">
      <c r="A343" s="170"/>
      <c r="B343" s="69" t="s">
        <v>107</v>
      </c>
      <c r="C343" s="11" t="s">
        <v>15</v>
      </c>
      <c r="D343" s="13">
        <f>SUM(D346+D344)</f>
        <v>6</v>
      </c>
      <c r="E343" s="53">
        <f>SUM(E346)</f>
        <v>0</v>
      </c>
    </row>
    <row r="344" spans="1:5" s="23" customFormat="1" x14ac:dyDescent="0.25">
      <c r="A344" s="170"/>
      <c r="B344" s="63" t="s">
        <v>14</v>
      </c>
      <c r="C344" s="113"/>
      <c r="D344" s="84">
        <f>SUM(D345:D345)</f>
        <v>5.5</v>
      </c>
      <c r="E344" s="53"/>
    </row>
    <row r="345" spans="1:5" s="23" customFormat="1" x14ac:dyDescent="0.25">
      <c r="A345" s="170"/>
      <c r="B345" s="28" t="s">
        <v>134</v>
      </c>
      <c r="C345" s="113"/>
      <c r="D345" s="105">
        <v>5.5</v>
      </c>
      <c r="E345" s="133"/>
    </row>
    <row r="346" spans="1:5" s="23" customFormat="1" ht="15" customHeight="1" x14ac:dyDescent="0.25">
      <c r="A346" s="179"/>
      <c r="B346" s="29" t="s">
        <v>12</v>
      </c>
      <c r="C346" s="73"/>
      <c r="D346" s="24">
        <v>0.5</v>
      </c>
      <c r="E346" s="41"/>
    </row>
    <row r="347" spans="1:5" s="23" customFormat="1" ht="18" customHeight="1" x14ac:dyDescent="0.25">
      <c r="A347" s="178" t="s">
        <v>82</v>
      </c>
      <c r="B347" s="16" t="s">
        <v>96</v>
      </c>
      <c r="C347" s="19"/>
      <c r="D347" s="49">
        <f>SUM(D348)</f>
        <v>31.8</v>
      </c>
      <c r="E347" s="50">
        <f>SUM(E348)</f>
        <v>0</v>
      </c>
    </row>
    <row r="348" spans="1:5" s="23" customFormat="1" x14ac:dyDescent="0.25">
      <c r="A348" s="170"/>
      <c r="B348" s="69" t="s">
        <v>107</v>
      </c>
      <c r="C348" s="11" t="s">
        <v>15</v>
      </c>
      <c r="D348" s="13">
        <f>SUM(D352+D349)</f>
        <v>31.8</v>
      </c>
      <c r="E348" s="53">
        <f>SUM(E352)</f>
        <v>0</v>
      </c>
    </row>
    <row r="349" spans="1:5" s="23" customFormat="1" x14ac:dyDescent="0.25">
      <c r="A349" s="170"/>
      <c r="B349" s="63" t="s">
        <v>14</v>
      </c>
      <c r="C349" s="113"/>
      <c r="D349" s="84">
        <f>SUM(D350:D351)</f>
        <v>27.3</v>
      </c>
      <c r="E349" s="53"/>
    </row>
    <row r="350" spans="1:5" s="23" customFormat="1" x14ac:dyDescent="0.25">
      <c r="A350" s="170"/>
      <c r="B350" s="28" t="s">
        <v>134</v>
      </c>
      <c r="C350" s="113"/>
      <c r="D350" s="138">
        <v>9.5</v>
      </c>
      <c r="E350" s="139"/>
    </row>
    <row r="351" spans="1:5" s="23" customFormat="1" x14ac:dyDescent="0.25">
      <c r="A351" s="170"/>
      <c r="B351" s="28" t="s">
        <v>125</v>
      </c>
      <c r="C351" s="143"/>
      <c r="D351" s="105">
        <v>17.8</v>
      </c>
      <c r="E351" s="141"/>
    </row>
    <row r="352" spans="1:5" s="23" customFormat="1" ht="15" customHeight="1" x14ac:dyDescent="0.25">
      <c r="A352" s="170"/>
      <c r="B352" s="29" t="s">
        <v>12</v>
      </c>
      <c r="C352" s="62"/>
      <c r="D352" s="104">
        <v>4.5</v>
      </c>
      <c r="E352" s="140"/>
    </row>
    <row r="353" spans="1:5" s="23" customFormat="1" ht="18" customHeight="1" x14ac:dyDescent="0.25">
      <c r="A353" s="168" t="s">
        <v>84</v>
      </c>
      <c r="B353" s="58" t="s">
        <v>97</v>
      </c>
      <c r="C353" s="40"/>
      <c r="D353" s="49">
        <f>SUM(D354)</f>
        <v>157.10000000000002</v>
      </c>
      <c r="E353" s="50">
        <f>SUM(E354)</f>
        <v>0</v>
      </c>
    </row>
    <row r="354" spans="1:5" s="23" customFormat="1" x14ac:dyDescent="0.25">
      <c r="A354" s="169"/>
      <c r="B354" s="69" t="s">
        <v>107</v>
      </c>
      <c r="C354" s="11" t="s">
        <v>15</v>
      </c>
      <c r="D354" s="13">
        <f>SUM(D358+D355)</f>
        <v>157.10000000000002</v>
      </c>
      <c r="E354" s="53">
        <f>SUM(E358)</f>
        <v>0</v>
      </c>
    </row>
    <row r="355" spans="1:5" s="23" customFormat="1" x14ac:dyDescent="0.25">
      <c r="A355" s="169"/>
      <c r="B355" s="63" t="s">
        <v>14</v>
      </c>
      <c r="C355" s="113"/>
      <c r="D355" s="84">
        <f>SUM(D356:D357)</f>
        <v>156.80000000000001</v>
      </c>
      <c r="E355" s="53"/>
    </row>
    <row r="356" spans="1:5" s="23" customFormat="1" x14ac:dyDescent="0.25">
      <c r="A356" s="169"/>
      <c r="B356" s="28" t="s">
        <v>134</v>
      </c>
      <c r="C356" s="113"/>
      <c r="D356" s="138">
        <v>11.8</v>
      </c>
      <c r="E356" s="139"/>
    </row>
    <row r="357" spans="1:5" s="23" customFormat="1" x14ac:dyDescent="0.25">
      <c r="A357" s="169"/>
      <c r="B357" s="28" t="s">
        <v>125</v>
      </c>
      <c r="C357" s="136"/>
      <c r="D357" s="105">
        <v>145</v>
      </c>
      <c r="E357" s="141"/>
    </row>
    <row r="358" spans="1:5" s="23" customFormat="1" ht="15" customHeight="1" x14ac:dyDescent="0.25">
      <c r="A358" s="180"/>
      <c r="B358" s="29" t="s">
        <v>12</v>
      </c>
      <c r="C358" s="76"/>
      <c r="D358" s="142">
        <v>0.3</v>
      </c>
      <c r="E358" s="140"/>
    </row>
    <row r="359" spans="1:5" s="23" customFormat="1" ht="18" customHeight="1" x14ac:dyDescent="0.25">
      <c r="A359" s="168" t="s">
        <v>85</v>
      </c>
      <c r="B359" s="16" t="s">
        <v>98</v>
      </c>
      <c r="C359" s="19"/>
      <c r="D359" s="17">
        <f t="shared" ref="D359:E359" si="38">SUM(D360)</f>
        <v>10.1</v>
      </c>
      <c r="E359" s="130">
        <f t="shared" si="38"/>
        <v>0</v>
      </c>
    </row>
    <row r="360" spans="1:5" s="23" customFormat="1" ht="16.5" customHeight="1" x14ac:dyDescent="0.25">
      <c r="A360" s="169"/>
      <c r="B360" s="10" t="s">
        <v>107</v>
      </c>
      <c r="C360" s="11" t="s">
        <v>15</v>
      </c>
      <c r="D360" s="13">
        <f>SUM(D361+D364)</f>
        <v>10.1</v>
      </c>
      <c r="E360" s="53">
        <f>SUM(E361+E364)</f>
        <v>0</v>
      </c>
    </row>
    <row r="361" spans="1:5" s="23" customFormat="1" ht="15" customHeight="1" x14ac:dyDescent="0.25">
      <c r="A361" s="170"/>
      <c r="B361" s="27" t="s">
        <v>14</v>
      </c>
      <c r="C361" s="162"/>
      <c r="D361" s="6">
        <f>SUM(D362:D363)</f>
        <v>7.1</v>
      </c>
      <c r="E361" s="44"/>
    </row>
    <row r="362" spans="1:5" s="23" customFormat="1" ht="15" customHeight="1" x14ac:dyDescent="0.25">
      <c r="A362" s="170"/>
      <c r="B362" s="28" t="s">
        <v>134</v>
      </c>
      <c r="C362" s="163"/>
      <c r="D362" s="33">
        <v>3.1</v>
      </c>
      <c r="E362" s="44"/>
    </row>
    <row r="363" spans="1:5" s="26" customFormat="1" ht="15" customHeight="1" x14ac:dyDescent="0.25">
      <c r="A363" s="170"/>
      <c r="B363" s="28" t="s">
        <v>125</v>
      </c>
      <c r="C363" s="163"/>
      <c r="D363" s="33">
        <v>4</v>
      </c>
      <c r="E363" s="134"/>
    </row>
    <row r="364" spans="1:5" s="23" customFormat="1" ht="15" customHeight="1" x14ac:dyDescent="0.25">
      <c r="A364" s="170"/>
      <c r="B364" s="29" t="s">
        <v>12</v>
      </c>
      <c r="C364" s="164"/>
      <c r="D364" s="6">
        <v>3</v>
      </c>
      <c r="E364" s="44"/>
    </row>
    <row r="365" spans="1:5" s="23" customFormat="1" ht="18" customHeight="1" x14ac:dyDescent="0.25">
      <c r="A365" s="168" t="s">
        <v>87</v>
      </c>
      <c r="B365" s="16" t="s">
        <v>99</v>
      </c>
      <c r="C365" s="19"/>
      <c r="D365" s="49">
        <f>SUM(D366)</f>
        <v>11.2</v>
      </c>
      <c r="E365" s="50">
        <f>SUM(E366)</f>
        <v>0</v>
      </c>
    </row>
    <row r="366" spans="1:5" s="23" customFormat="1" ht="15" customHeight="1" x14ac:dyDescent="0.25">
      <c r="A366" s="169"/>
      <c r="B366" s="69" t="s">
        <v>107</v>
      </c>
      <c r="C366" s="11" t="s">
        <v>15</v>
      </c>
      <c r="D366" s="13">
        <f>SUM(D370+D367)</f>
        <v>11.2</v>
      </c>
      <c r="E366" s="53">
        <f>SUM(E370)</f>
        <v>0</v>
      </c>
    </row>
    <row r="367" spans="1:5" s="23" customFormat="1" ht="15" customHeight="1" x14ac:dyDescent="0.25">
      <c r="A367" s="169"/>
      <c r="B367" s="63" t="s">
        <v>14</v>
      </c>
      <c r="C367" s="113"/>
      <c r="D367" s="84">
        <f>SUM(D368:D369)</f>
        <v>9.6999999999999993</v>
      </c>
      <c r="E367" s="53"/>
    </row>
    <row r="368" spans="1:5" s="23" customFormat="1" ht="15" customHeight="1" x14ac:dyDescent="0.25">
      <c r="A368" s="169"/>
      <c r="B368" s="28" t="s">
        <v>134</v>
      </c>
      <c r="C368" s="113"/>
      <c r="D368" s="138">
        <v>5.7</v>
      </c>
      <c r="E368" s="139"/>
    </row>
    <row r="369" spans="1:5" s="23" customFormat="1" ht="15" customHeight="1" x14ac:dyDescent="0.25">
      <c r="A369" s="169"/>
      <c r="B369" s="28" t="s">
        <v>125</v>
      </c>
      <c r="C369" s="136"/>
      <c r="D369" s="105">
        <v>4</v>
      </c>
      <c r="E369" s="141"/>
    </row>
    <row r="370" spans="1:5" s="23" customFormat="1" ht="15" customHeight="1" x14ac:dyDescent="0.25">
      <c r="A370" s="169"/>
      <c r="B370" s="29" t="s">
        <v>12</v>
      </c>
      <c r="C370" s="73"/>
      <c r="D370" s="104">
        <v>1.5</v>
      </c>
      <c r="E370" s="140"/>
    </row>
    <row r="371" spans="1:5" s="23" customFormat="1" ht="18" customHeight="1" x14ac:dyDescent="0.25">
      <c r="A371" s="168" t="s">
        <v>89</v>
      </c>
      <c r="B371" s="16" t="s">
        <v>100</v>
      </c>
      <c r="C371" s="19"/>
      <c r="D371" s="49">
        <f>SUM(D372)</f>
        <v>7.1999999999999993</v>
      </c>
      <c r="E371" s="50">
        <f>SUM(E372)</f>
        <v>0</v>
      </c>
    </row>
    <row r="372" spans="1:5" s="23" customFormat="1" x14ac:dyDescent="0.25">
      <c r="A372" s="169"/>
      <c r="B372" s="69" t="s">
        <v>107</v>
      </c>
      <c r="C372" s="11" t="s">
        <v>15</v>
      </c>
      <c r="D372" s="13">
        <f>SUM(D375+D373)</f>
        <v>7.1999999999999993</v>
      </c>
      <c r="E372" s="53">
        <f>SUM(E375)</f>
        <v>0</v>
      </c>
    </row>
    <row r="373" spans="1:5" s="23" customFormat="1" x14ac:dyDescent="0.25">
      <c r="A373" s="170"/>
      <c r="B373" s="63" t="s">
        <v>14</v>
      </c>
      <c r="C373" s="113"/>
      <c r="D373" s="84">
        <f>SUM(D374:D374)</f>
        <v>6.1</v>
      </c>
      <c r="E373" s="53"/>
    </row>
    <row r="374" spans="1:5" s="23" customFormat="1" x14ac:dyDescent="0.25">
      <c r="A374" s="170"/>
      <c r="B374" s="28" t="s">
        <v>134</v>
      </c>
      <c r="C374" s="113"/>
      <c r="D374" s="105">
        <v>6.1</v>
      </c>
      <c r="E374" s="133"/>
    </row>
    <row r="375" spans="1:5" s="23" customFormat="1" ht="15" customHeight="1" x14ac:dyDescent="0.25">
      <c r="A375" s="170"/>
      <c r="B375" s="29" t="s">
        <v>12</v>
      </c>
      <c r="C375" s="73"/>
      <c r="D375" s="6">
        <v>1.1000000000000001</v>
      </c>
      <c r="E375" s="44"/>
    </row>
    <row r="376" spans="1:5" s="23" customFormat="1" ht="18" customHeight="1" x14ac:dyDescent="0.25">
      <c r="A376" s="168" t="s">
        <v>91</v>
      </c>
      <c r="B376" s="16" t="s">
        <v>101</v>
      </c>
      <c r="C376" s="19"/>
      <c r="D376" s="49">
        <f>SUM(D377)</f>
        <v>8.1999999999999993</v>
      </c>
      <c r="E376" s="50">
        <f>SUM(E377)</f>
        <v>0</v>
      </c>
    </row>
    <row r="377" spans="1:5" s="23" customFormat="1" ht="15" customHeight="1" x14ac:dyDescent="0.25">
      <c r="A377" s="169"/>
      <c r="B377" s="69" t="s">
        <v>107</v>
      </c>
      <c r="C377" s="11" t="s">
        <v>15</v>
      </c>
      <c r="D377" s="13">
        <f>SUM(D380+D378)</f>
        <v>8.1999999999999993</v>
      </c>
      <c r="E377" s="53">
        <f>SUM(E380)</f>
        <v>0</v>
      </c>
    </row>
    <row r="378" spans="1:5" s="23" customFormat="1" ht="15" customHeight="1" x14ac:dyDescent="0.25">
      <c r="A378" s="170"/>
      <c r="B378" s="63" t="s">
        <v>14</v>
      </c>
      <c r="C378" s="113"/>
      <c r="D378" s="84">
        <f>SUM(D379:D379)</f>
        <v>7.2</v>
      </c>
      <c r="E378" s="53"/>
    </row>
    <row r="379" spans="1:5" s="23" customFormat="1" ht="15" customHeight="1" x14ac:dyDescent="0.25">
      <c r="A379" s="170"/>
      <c r="B379" s="28" t="s">
        <v>134</v>
      </c>
      <c r="C379" s="113"/>
      <c r="D379" s="105">
        <v>7.2</v>
      </c>
      <c r="E379" s="133"/>
    </row>
    <row r="380" spans="1:5" s="23" customFormat="1" ht="15" customHeight="1" x14ac:dyDescent="0.25">
      <c r="A380" s="170"/>
      <c r="B380" s="29" t="s">
        <v>12</v>
      </c>
      <c r="C380" s="73"/>
      <c r="D380" s="6">
        <v>1</v>
      </c>
      <c r="E380" s="44"/>
    </row>
    <row r="381" spans="1:5" s="23" customFormat="1" ht="18" customHeight="1" x14ac:dyDescent="0.25">
      <c r="A381" s="168" t="s">
        <v>137</v>
      </c>
      <c r="B381" s="16" t="s">
        <v>102</v>
      </c>
      <c r="C381" s="19"/>
      <c r="D381" s="49">
        <f>SUM(D382)</f>
        <v>6.5</v>
      </c>
      <c r="E381" s="50">
        <f>SUM(E382)</f>
        <v>0</v>
      </c>
    </row>
    <row r="382" spans="1:5" s="23" customFormat="1" ht="15" customHeight="1" x14ac:dyDescent="0.25">
      <c r="A382" s="169"/>
      <c r="B382" s="69" t="s">
        <v>107</v>
      </c>
      <c r="C382" s="11" t="s">
        <v>15</v>
      </c>
      <c r="D382" s="13">
        <f>SUM(D386+D383)</f>
        <v>6.5</v>
      </c>
      <c r="E382" s="53">
        <f>SUM(E386)</f>
        <v>0</v>
      </c>
    </row>
    <row r="383" spans="1:5" s="23" customFormat="1" ht="15" customHeight="1" x14ac:dyDescent="0.25">
      <c r="A383" s="169"/>
      <c r="B383" s="63" t="s">
        <v>14</v>
      </c>
      <c r="C383" s="113"/>
      <c r="D383" s="84">
        <f>SUM(D384:D385)</f>
        <v>5.5</v>
      </c>
      <c r="E383" s="53"/>
    </row>
    <row r="384" spans="1:5" s="23" customFormat="1" ht="15" customHeight="1" x14ac:dyDescent="0.25">
      <c r="A384" s="169"/>
      <c r="B384" s="28" t="s">
        <v>134</v>
      </c>
      <c r="C384" s="113"/>
      <c r="D384" s="138">
        <v>3</v>
      </c>
      <c r="E384" s="139"/>
    </row>
    <row r="385" spans="1:5" s="23" customFormat="1" ht="15" customHeight="1" x14ac:dyDescent="0.25">
      <c r="A385" s="169"/>
      <c r="B385" s="28" t="s">
        <v>125</v>
      </c>
      <c r="C385" s="136"/>
      <c r="D385" s="105">
        <v>2.5</v>
      </c>
      <c r="E385" s="141"/>
    </row>
    <row r="386" spans="1:5" s="23" customFormat="1" ht="15" customHeight="1" x14ac:dyDescent="0.25">
      <c r="A386" s="169"/>
      <c r="B386" s="29" t="s">
        <v>12</v>
      </c>
      <c r="C386" s="76"/>
      <c r="D386" s="142">
        <v>1</v>
      </c>
      <c r="E386" s="140"/>
    </row>
    <row r="387" spans="1:5" s="23" customFormat="1" ht="18" customHeight="1" x14ac:dyDescent="0.25">
      <c r="A387" s="168" t="s">
        <v>138</v>
      </c>
      <c r="B387" s="16" t="s">
        <v>103</v>
      </c>
      <c r="C387" s="19"/>
      <c r="D387" s="49">
        <f>SUM(D388)</f>
        <v>75.699999999999989</v>
      </c>
      <c r="E387" s="49">
        <f>SUM(E388)</f>
        <v>5.4</v>
      </c>
    </row>
    <row r="388" spans="1:5" s="23" customFormat="1" ht="15" customHeight="1" x14ac:dyDescent="0.25">
      <c r="A388" s="169"/>
      <c r="B388" s="67" t="s">
        <v>119</v>
      </c>
      <c r="C388" s="57" t="s">
        <v>17</v>
      </c>
      <c r="D388" s="13">
        <f>SUM(D392+D389)</f>
        <v>75.699999999999989</v>
      </c>
      <c r="E388" s="43">
        <f>SUM(E392)</f>
        <v>5.4</v>
      </c>
    </row>
    <row r="389" spans="1:5" s="23" customFormat="1" ht="15" customHeight="1" x14ac:dyDescent="0.25">
      <c r="A389" s="170"/>
      <c r="B389" s="63" t="s">
        <v>14</v>
      </c>
      <c r="C389" s="150"/>
      <c r="D389" s="84">
        <f>SUM(D390:D391)</f>
        <v>33.9</v>
      </c>
      <c r="E389" s="85"/>
    </row>
    <row r="390" spans="1:5" s="23" customFormat="1" ht="15" customHeight="1" x14ac:dyDescent="0.25">
      <c r="A390" s="170"/>
      <c r="B390" s="28" t="s">
        <v>134</v>
      </c>
      <c r="C390" s="151"/>
      <c r="D390" s="85">
        <v>3.9</v>
      </c>
      <c r="E390" s="86"/>
    </row>
    <row r="391" spans="1:5" s="23" customFormat="1" ht="15" customHeight="1" x14ac:dyDescent="0.25">
      <c r="A391" s="170"/>
      <c r="B391" s="28" t="s">
        <v>125</v>
      </c>
      <c r="C391" s="151"/>
      <c r="D391" s="85">
        <v>30</v>
      </c>
      <c r="E391" s="86"/>
    </row>
    <row r="392" spans="1:5" s="23" customFormat="1" ht="15" customHeight="1" x14ac:dyDescent="0.25">
      <c r="A392" s="170"/>
      <c r="B392" s="29" t="s">
        <v>12</v>
      </c>
      <c r="C392" s="152"/>
      <c r="D392" s="104">
        <v>41.8</v>
      </c>
      <c r="E392" s="140">
        <v>5.4</v>
      </c>
    </row>
    <row r="393" spans="1:5" s="23" customFormat="1" ht="21" customHeight="1" x14ac:dyDescent="0.25">
      <c r="A393" s="183" t="s">
        <v>104</v>
      </c>
      <c r="B393" s="184"/>
      <c r="C393" s="2"/>
      <c r="D393" s="3">
        <f>SUM(D424+D422+D416+D410+D405+D399+D394)</f>
        <v>5717.3</v>
      </c>
      <c r="E393" s="3">
        <f>SUM(E424+E422+E416+E410+E405+E399+E394)</f>
        <v>5.4</v>
      </c>
    </row>
    <row r="394" spans="1:5" s="23" customFormat="1" ht="15" customHeight="1" x14ac:dyDescent="0.25">
      <c r="A394" s="185" t="s">
        <v>105</v>
      </c>
      <c r="B394" s="186"/>
      <c r="C394" s="137" t="s">
        <v>8</v>
      </c>
      <c r="D394" s="4">
        <f>SUM(D398+D395)</f>
        <v>97.7</v>
      </c>
      <c r="E394" s="59">
        <f>SUM(E398)</f>
        <v>0</v>
      </c>
    </row>
    <row r="395" spans="1:5" s="23" customFormat="1" ht="15" customHeight="1" x14ac:dyDescent="0.25">
      <c r="A395" s="185"/>
      <c r="B395" s="27" t="s">
        <v>11</v>
      </c>
      <c r="C395" s="156"/>
      <c r="D395" s="4">
        <f>SUM(D396:D397)</f>
        <v>91.9</v>
      </c>
      <c r="E395" s="59"/>
    </row>
    <row r="396" spans="1:5" s="23" customFormat="1" ht="15" customHeight="1" x14ac:dyDescent="0.25">
      <c r="A396" s="187"/>
      <c r="B396" s="28" t="s">
        <v>134</v>
      </c>
      <c r="C396" s="157"/>
      <c r="D396" s="70">
        <f>SUM(D14+D18+D43+D54+D66+D81+D93+D107+D118+D131+D147+D158+D170+D183+D199)</f>
        <v>50.9</v>
      </c>
      <c r="E396" s="59"/>
    </row>
    <row r="397" spans="1:5" s="23" customFormat="1" ht="15" customHeight="1" x14ac:dyDescent="0.25">
      <c r="A397" s="187"/>
      <c r="B397" s="28" t="s">
        <v>125</v>
      </c>
      <c r="C397" s="157"/>
      <c r="D397" s="70">
        <f>SUM(D132+D119+D171+D184+D200)</f>
        <v>41</v>
      </c>
      <c r="E397" s="59"/>
    </row>
    <row r="398" spans="1:5" s="23" customFormat="1" ht="15" customHeight="1" x14ac:dyDescent="0.25">
      <c r="A398" s="188"/>
      <c r="B398" s="29" t="s">
        <v>12</v>
      </c>
      <c r="C398" s="158"/>
      <c r="D398" s="36">
        <f>SUM(D19)</f>
        <v>5.8</v>
      </c>
      <c r="E398" s="36"/>
    </row>
    <row r="399" spans="1:5" s="23" customFormat="1" ht="15" customHeight="1" x14ac:dyDescent="0.25">
      <c r="A399" s="176" t="s">
        <v>106</v>
      </c>
      <c r="B399" s="177"/>
      <c r="C399" s="148" t="s">
        <v>13</v>
      </c>
      <c r="D399" s="5">
        <f>SUM(D400+D404+D401)</f>
        <v>3152.2</v>
      </c>
      <c r="E399" s="56">
        <f>SUM(E400+E404+E401)</f>
        <v>0</v>
      </c>
    </row>
    <row r="400" spans="1:5" s="23" customFormat="1" ht="15" customHeight="1" x14ac:dyDescent="0.25">
      <c r="A400" s="189"/>
      <c r="B400" s="27" t="s">
        <v>128</v>
      </c>
      <c r="C400" s="186"/>
      <c r="D400" s="36">
        <f>SUM(D307)</f>
        <v>0.3</v>
      </c>
      <c r="E400" s="36"/>
    </row>
    <row r="401" spans="1:5" s="23" customFormat="1" ht="15" customHeight="1" x14ac:dyDescent="0.25">
      <c r="A401" s="189"/>
      <c r="B401" s="63" t="s">
        <v>11</v>
      </c>
      <c r="C401" s="195"/>
      <c r="D401" s="36">
        <f>SUM(D402:D403)</f>
        <v>3025.6</v>
      </c>
      <c r="E401" s="36"/>
    </row>
    <row r="402" spans="1:5" s="23" customFormat="1" ht="15" customHeight="1" x14ac:dyDescent="0.25">
      <c r="A402" s="189"/>
      <c r="B402" s="28" t="s">
        <v>134</v>
      </c>
      <c r="C402" s="195"/>
      <c r="D402" s="37">
        <f>SUM(D204+D210+D216+D222+D228+D234+D240+D252+D258+D264+D270+D276+D282+D288+D294+D300+D306+D312+D246)</f>
        <v>366.19999999999987</v>
      </c>
      <c r="E402" s="36"/>
    </row>
    <row r="403" spans="1:5" s="26" customFormat="1" ht="15" customHeight="1" x14ac:dyDescent="0.25">
      <c r="A403" s="189"/>
      <c r="B403" s="28" t="s">
        <v>125</v>
      </c>
      <c r="C403" s="195"/>
      <c r="D403" s="37">
        <f>SUM(D211+D223+D235+D277+D301+D205+D217+D229+D241+D247+D253+D259+D265+D271+D283+D295+D289)</f>
        <v>2659.4</v>
      </c>
      <c r="E403" s="37"/>
    </row>
    <row r="404" spans="1:5" s="23" customFormat="1" ht="15" customHeight="1" x14ac:dyDescent="0.25">
      <c r="A404" s="189"/>
      <c r="B404" s="29" t="s">
        <v>12</v>
      </c>
      <c r="C404" s="196"/>
      <c r="D404" s="36">
        <f>SUM(D206+D212+D218+D230+D236+D242+D248+D254+D266+D272+D278+D284+D290+D296+D302+D308+D313+D224+D260)</f>
        <v>126.29999999999997</v>
      </c>
      <c r="E404" s="36"/>
    </row>
    <row r="405" spans="1:5" s="23" customFormat="1" ht="15" customHeight="1" x14ac:dyDescent="0.25">
      <c r="A405" s="176" t="s">
        <v>107</v>
      </c>
      <c r="B405" s="177"/>
      <c r="C405" s="148" t="s">
        <v>15</v>
      </c>
      <c r="D405" s="5">
        <f>SUM(D406+D409)</f>
        <v>480.4</v>
      </c>
      <c r="E405" s="56">
        <f>SUM(E406+E409)</f>
        <v>0</v>
      </c>
    </row>
    <row r="406" spans="1:5" s="23" customFormat="1" ht="15" customHeight="1" x14ac:dyDescent="0.25">
      <c r="A406" s="189"/>
      <c r="B406" s="27" t="s">
        <v>11</v>
      </c>
      <c r="C406" s="186"/>
      <c r="D406" s="36">
        <f>SUM(D407:D408)</f>
        <v>456.2</v>
      </c>
      <c r="E406" s="36"/>
    </row>
    <row r="407" spans="1:5" s="23" customFormat="1" ht="15" customHeight="1" x14ac:dyDescent="0.25">
      <c r="A407" s="189"/>
      <c r="B407" s="28" t="s">
        <v>134</v>
      </c>
      <c r="C407" s="195"/>
      <c r="D407" s="37">
        <f>SUM(D22+D317+D323+D329+D334+D339+D345+D350+D356+D362+D368+D374+D379+D384)</f>
        <v>111.49999999999999</v>
      </c>
      <c r="E407" s="36"/>
    </row>
    <row r="408" spans="1:5" s="26" customFormat="1" ht="15" customHeight="1" x14ac:dyDescent="0.25">
      <c r="A408" s="189"/>
      <c r="B408" s="28" t="s">
        <v>125</v>
      </c>
      <c r="C408" s="195"/>
      <c r="D408" s="37">
        <f>SUM(D363+D318+D324+D340+D351+D357+D369+D385+D69+D96+D135+D187+D23)</f>
        <v>344.7</v>
      </c>
      <c r="E408" s="37"/>
    </row>
    <row r="409" spans="1:5" s="23" customFormat="1" ht="15" customHeight="1" x14ac:dyDescent="0.25">
      <c r="A409" s="189"/>
      <c r="B409" s="29" t="s">
        <v>12</v>
      </c>
      <c r="C409" s="196"/>
      <c r="D409" s="36">
        <f>SUM(D319+D325+D330+D335+D341+D346+D352+D358+D364+D370+D375+D380+D386)</f>
        <v>24.200000000000003</v>
      </c>
      <c r="E409" s="36"/>
    </row>
    <row r="410" spans="1:5" s="23" customFormat="1" ht="15" customHeight="1" x14ac:dyDescent="0.25">
      <c r="A410" s="176" t="s">
        <v>108</v>
      </c>
      <c r="B410" s="177"/>
      <c r="C410" s="148" t="s">
        <v>16</v>
      </c>
      <c r="D410" s="5">
        <f>SUM(D412+D415+D411)</f>
        <v>1038.8</v>
      </c>
      <c r="E410" s="56">
        <f>SUM(E412+E415)</f>
        <v>0</v>
      </c>
    </row>
    <row r="411" spans="1:5" s="23" customFormat="1" ht="15" customHeight="1" x14ac:dyDescent="0.25">
      <c r="A411" s="185"/>
      <c r="B411" s="27" t="s">
        <v>129</v>
      </c>
      <c r="C411" s="192"/>
      <c r="D411" s="36">
        <f>SUM(D25)</f>
        <v>167.6</v>
      </c>
      <c r="E411" s="56"/>
    </row>
    <row r="412" spans="1:5" s="23" customFormat="1" ht="15" customHeight="1" x14ac:dyDescent="0.25">
      <c r="A412" s="187"/>
      <c r="B412" s="63" t="s">
        <v>11</v>
      </c>
      <c r="C412" s="193"/>
      <c r="D412" s="36">
        <f>SUM(D413:D414)</f>
        <v>838</v>
      </c>
      <c r="E412" s="36"/>
    </row>
    <row r="413" spans="1:5" s="23" customFormat="1" ht="15" customHeight="1" x14ac:dyDescent="0.25">
      <c r="A413" s="187"/>
      <c r="B413" s="28" t="s">
        <v>134</v>
      </c>
      <c r="C413" s="193"/>
      <c r="D413" s="37">
        <f>SUM(D27+D57+D72+D84+D122+D138+D161+D174+D190)</f>
        <v>54.499999999999993</v>
      </c>
      <c r="E413" s="36"/>
    </row>
    <row r="414" spans="1:5" s="26" customFormat="1" ht="15" customHeight="1" x14ac:dyDescent="0.25">
      <c r="A414" s="187"/>
      <c r="B414" s="28" t="s">
        <v>125</v>
      </c>
      <c r="C414" s="193"/>
      <c r="D414" s="37">
        <f>SUM(D28+D46+D58+D73+D85+D110+D123+D162+D175+D191+D99+D139+D150)</f>
        <v>783.5</v>
      </c>
      <c r="E414" s="37"/>
    </row>
    <row r="415" spans="1:5" s="23" customFormat="1" ht="15" customHeight="1" x14ac:dyDescent="0.25">
      <c r="A415" s="188"/>
      <c r="B415" s="29" t="s">
        <v>12</v>
      </c>
      <c r="C415" s="194"/>
      <c r="D415" s="36">
        <f>SUM(D47+D59+D74+D86+D100+D111+D124+D140+D151+D163+D176+D192)</f>
        <v>33.200000000000003</v>
      </c>
      <c r="E415" s="36"/>
    </row>
    <row r="416" spans="1:5" s="23" customFormat="1" ht="15" customHeight="1" x14ac:dyDescent="0.25">
      <c r="A416" s="176" t="s">
        <v>109</v>
      </c>
      <c r="B416" s="177"/>
      <c r="C416" s="148" t="s">
        <v>17</v>
      </c>
      <c r="D416" s="5">
        <f>SUM(D417+D421)</f>
        <v>524</v>
      </c>
      <c r="E416" s="5">
        <f>SUM(E417+E421)</f>
        <v>5.4</v>
      </c>
    </row>
    <row r="417" spans="1:5" s="23" customFormat="1" ht="15" customHeight="1" x14ac:dyDescent="0.25">
      <c r="A417" s="189"/>
      <c r="B417" s="27" t="s">
        <v>14</v>
      </c>
      <c r="C417" s="186"/>
      <c r="D417" s="36">
        <f>SUM(D418:D420)</f>
        <v>482.2</v>
      </c>
      <c r="E417" s="36"/>
    </row>
    <row r="418" spans="1:5" s="23" customFormat="1" ht="15" customHeight="1" x14ac:dyDescent="0.25">
      <c r="A418" s="189"/>
      <c r="B418" s="28" t="s">
        <v>134</v>
      </c>
      <c r="C418" s="195"/>
      <c r="D418" s="37">
        <f>SUM(D31+D50+D62+D77+D89+D103+D114+D127+D143+D154+D166+D179+D195+D390)</f>
        <v>51.70000000000001</v>
      </c>
      <c r="E418" s="36"/>
    </row>
    <row r="419" spans="1:5" s="26" customFormat="1" ht="15" customHeight="1" x14ac:dyDescent="0.25">
      <c r="A419" s="189"/>
      <c r="B419" s="28" t="s">
        <v>133</v>
      </c>
      <c r="C419" s="195"/>
      <c r="D419" s="37">
        <f>SUM(D32)</f>
        <v>400.5</v>
      </c>
      <c r="E419" s="37"/>
    </row>
    <row r="420" spans="1:5" s="26" customFormat="1" ht="15" customHeight="1" x14ac:dyDescent="0.25">
      <c r="A420" s="189"/>
      <c r="B420" s="28" t="s">
        <v>125</v>
      </c>
      <c r="C420" s="195"/>
      <c r="D420" s="37">
        <f>SUM(D391)</f>
        <v>30</v>
      </c>
      <c r="E420" s="37"/>
    </row>
    <row r="421" spans="1:5" s="23" customFormat="1" ht="15" customHeight="1" x14ac:dyDescent="0.25">
      <c r="A421" s="189"/>
      <c r="B421" s="29" t="s">
        <v>12</v>
      </c>
      <c r="C421" s="196"/>
      <c r="D421" s="36">
        <f>SUM(D392)</f>
        <v>41.8</v>
      </c>
      <c r="E421" s="36">
        <f>SUM(E392)</f>
        <v>5.4</v>
      </c>
    </row>
    <row r="422" spans="1:5" s="23" customFormat="1" ht="15" customHeight="1" x14ac:dyDescent="0.25">
      <c r="A422" s="176" t="s">
        <v>110</v>
      </c>
      <c r="B422" s="191"/>
      <c r="C422" s="148" t="s">
        <v>18</v>
      </c>
      <c r="D422" s="5">
        <f>SUM(D423)</f>
        <v>17.399999999999999</v>
      </c>
      <c r="E422" s="56">
        <v>0</v>
      </c>
    </row>
    <row r="423" spans="1:5" s="23" customFormat="1" ht="15" customHeight="1" x14ac:dyDescent="0.25">
      <c r="A423" s="71"/>
      <c r="B423" s="35" t="s">
        <v>111</v>
      </c>
      <c r="C423" s="149"/>
      <c r="D423" s="38">
        <f>SUM(D34)</f>
        <v>17.399999999999999</v>
      </c>
      <c r="E423" s="38"/>
    </row>
    <row r="424" spans="1:5" s="23" customFormat="1" ht="15" customHeight="1" x14ac:dyDescent="0.25">
      <c r="A424" s="176" t="s">
        <v>112</v>
      </c>
      <c r="B424" s="176"/>
      <c r="C424" s="148" t="s">
        <v>20</v>
      </c>
      <c r="D424" s="5">
        <f>SUM(D425+D428)</f>
        <v>406.8</v>
      </c>
      <c r="E424" s="56">
        <f>SUM(E425+E428)</f>
        <v>0</v>
      </c>
    </row>
    <row r="425" spans="1:5" s="23" customFormat="1" ht="15" customHeight="1" x14ac:dyDescent="0.25">
      <c r="A425" s="189"/>
      <c r="B425" s="27" t="s">
        <v>11</v>
      </c>
      <c r="C425" s="186"/>
      <c r="D425" s="36">
        <f>SUM(D426:D427)</f>
        <v>116.3</v>
      </c>
      <c r="E425" s="36"/>
    </row>
    <row r="426" spans="1:5" s="23" customFormat="1" ht="15" customHeight="1" x14ac:dyDescent="0.25">
      <c r="A426" s="189"/>
      <c r="B426" s="28" t="s">
        <v>134</v>
      </c>
      <c r="C426" s="195"/>
      <c r="D426" s="36">
        <f>SUM(D37)</f>
        <v>0.3</v>
      </c>
      <c r="E426" s="36"/>
    </row>
    <row r="427" spans="1:5" s="26" customFormat="1" ht="15" customHeight="1" x14ac:dyDescent="0.25">
      <c r="A427" s="189"/>
      <c r="B427" s="28" t="s">
        <v>126</v>
      </c>
      <c r="C427" s="195"/>
      <c r="D427" s="37">
        <f>SUM(D38)</f>
        <v>116</v>
      </c>
      <c r="E427" s="37"/>
    </row>
    <row r="428" spans="1:5" s="23" customFormat="1" ht="15" customHeight="1" x14ac:dyDescent="0.25">
      <c r="A428" s="189"/>
      <c r="B428" s="147" t="s">
        <v>111</v>
      </c>
      <c r="C428" s="196"/>
      <c r="D428" s="38">
        <f>SUM(D39)</f>
        <v>290.5</v>
      </c>
      <c r="E428" s="38"/>
    </row>
    <row r="429" spans="1:5" x14ac:dyDescent="0.25">
      <c r="A429" s="190" t="s">
        <v>113</v>
      </c>
      <c r="B429" s="190"/>
      <c r="C429" s="190"/>
      <c r="D429" s="190"/>
      <c r="E429" s="190"/>
    </row>
  </sheetData>
  <mergeCells count="116">
    <mergeCell ref="A331:A335"/>
    <mergeCell ref="A309:A313"/>
    <mergeCell ref="C275:C278"/>
    <mergeCell ref="C299:C302"/>
    <mergeCell ref="A231:A236"/>
    <mergeCell ref="A249:A254"/>
    <mergeCell ref="C68:C69"/>
    <mergeCell ref="C95:C96"/>
    <mergeCell ref="C98:C100"/>
    <mergeCell ref="C117:C119"/>
    <mergeCell ref="C169:C171"/>
    <mergeCell ref="C182:C184"/>
    <mergeCell ref="C186:C187"/>
    <mergeCell ref="A196:A200"/>
    <mergeCell ref="C134:C135"/>
    <mergeCell ref="A297:A302"/>
    <mergeCell ref="A303:A308"/>
    <mergeCell ref="A180:A192"/>
    <mergeCell ref="A201:A206"/>
    <mergeCell ref="C221:C224"/>
    <mergeCell ref="C198:C199"/>
    <mergeCell ref="C194:C195"/>
    <mergeCell ref="A144:A151"/>
    <mergeCell ref="A115:A124"/>
    <mergeCell ref="A400:A404"/>
    <mergeCell ref="A314:A319"/>
    <mergeCell ref="A320:A325"/>
    <mergeCell ref="A326:A330"/>
    <mergeCell ref="A285:A290"/>
    <mergeCell ref="A7:E7"/>
    <mergeCell ref="A104:A111"/>
    <mergeCell ref="A51:A59"/>
    <mergeCell ref="A63:A74"/>
    <mergeCell ref="A78:A86"/>
    <mergeCell ref="A90:A100"/>
    <mergeCell ref="C30:C32"/>
    <mergeCell ref="C36:C39"/>
    <mergeCell ref="A15:A39"/>
    <mergeCell ref="C25:C28"/>
    <mergeCell ref="A40:A47"/>
    <mergeCell ref="C45:C46"/>
    <mergeCell ref="A11:A14"/>
    <mergeCell ref="C13:C14"/>
    <mergeCell ref="C92:C93"/>
    <mergeCell ref="A167:A176"/>
    <mergeCell ref="A207:A212"/>
    <mergeCell ref="C400:C404"/>
    <mergeCell ref="A347:A352"/>
    <mergeCell ref="A425:A428"/>
    <mergeCell ref="A405:B405"/>
    <mergeCell ref="A406:A409"/>
    <mergeCell ref="A410:B410"/>
    <mergeCell ref="A429:E429"/>
    <mergeCell ref="A416:B416"/>
    <mergeCell ref="A417:A421"/>
    <mergeCell ref="A422:B422"/>
    <mergeCell ref="A424:B424"/>
    <mergeCell ref="C411:C415"/>
    <mergeCell ref="C417:C421"/>
    <mergeCell ref="C425:C428"/>
    <mergeCell ref="A411:A415"/>
    <mergeCell ref="C406:C409"/>
    <mergeCell ref="A381:A386"/>
    <mergeCell ref="A387:A392"/>
    <mergeCell ref="A399:B399"/>
    <mergeCell ref="A213:A218"/>
    <mergeCell ref="A219:A224"/>
    <mergeCell ref="A225:A230"/>
    <mergeCell ref="A267:A272"/>
    <mergeCell ref="A279:A284"/>
    <mergeCell ref="A353:A358"/>
    <mergeCell ref="A376:A380"/>
    <mergeCell ref="A365:A370"/>
    <mergeCell ref="A342:A346"/>
    <mergeCell ref="A237:A242"/>
    <mergeCell ref="A243:A248"/>
    <mergeCell ref="A255:A260"/>
    <mergeCell ref="A393:B393"/>
    <mergeCell ref="A394:B394"/>
    <mergeCell ref="A371:A375"/>
    <mergeCell ref="A359:A364"/>
    <mergeCell ref="A395:A398"/>
    <mergeCell ref="A261:A266"/>
    <mergeCell ref="A273:A278"/>
    <mergeCell ref="A291:A296"/>
    <mergeCell ref="A336:A341"/>
    <mergeCell ref="A128:A140"/>
    <mergeCell ref="A155:A163"/>
    <mergeCell ref="C17:C18"/>
    <mergeCell ref="C42:C43"/>
    <mergeCell ref="C49:C50"/>
    <mergeCell ref="C53:C54"/>
    <mergeCell ref="C61:C62"/>
    <mergeCell ref="C65:C66"/>
    <mergeCell ref="C76:C77"/>
    <mergeCell ref="C80:C81"/>
    <mergeCell ref="C88:C89"/>
    <mergeCell ref="C106:C107"/>
    <mergeCell ref="C113:C114"/>
    <mergeCell ref="C130:C132"/>
    <mergeCell ref="C21:C23"/>
    <mergeCell ref="C389:C392"/>
    <mergeCell ref="C305:C308"/>
    <mergeCell ref="C395:C398"/>
    <mergeCell ref="C153:C154"/>
    <mergeCell ref="C157:C158"/>
    <mergeCell ref="C165:C166"/>
    <mergeCell ref="C178:C179"/>
    <mergeCell ref="C102:C103"/>
    <mergeCell ref="C126:C127"/>
    <mergeCell ref="C142:C143"/>
    <mergeCell ref="C146:C147"/>
    <mergeCell ref="C209:C212"/>
    <mergeCell ref="C361:C364"/>
    <mergeCell ref="C149:C151"/>
    <mergeCell ref="C233:C236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2023-02-13T14:31:31Z</cp:lastPrinted>
  <dcterms:created xsi:type="dcterms:W3CDTF">2018-02-01T13:57:35Z</dcterms:created>
  <dcterms:modified xsi:type="dcterms:W3CDTF">2023-02-13T14:31:32Z</dcterms:modified>
</cp:coreProperties>
</file>