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2-02-22\"/>
    </mc:Choice>
  </mc:AlternateContent>
  <bookViews>
    <workbookView xWindow="-105" yWindow="-105" windowWidth="23250" windowHeight="12450" tabRatio="918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12" i="1" l="1"/>
  <c r="D27" i="1" l="1"/>
  <c r="D25" i="1" s="1"/>
  <c r="D100" i="1" l="1"/>
  <c r="D16" i="1" l="1"/>
  <c r="D22" i="1" l="1"/>
  <c r="D82" i="1" l="1"/>
  <c r="D75" i="1" l="1"/>
  <c r="D72" i="1" s="1"/>
  <c r="D21" i="1" l="1"/>
  <c r="D9" i="1" l="1"/>
  <c r="D19" i="1"/>
  <c r="D78" i="1"/>
  <c r="D89" i="1"/>
  <c r="D88" i="1" s="1"/>
  <c r="D11" i="1" l="1"/>
  <c r="D8" i="1" s="1"/>
  <c r="D71" i="1"/>
  <c r="D93" i="1" l="1"/>
  <c r="D101" i="1" l="1"/>
</calcChain>
</file>

<file path=xl/sharedStrings.xml><?xml version="1.0" encoding="utf-8"?>
<sst xmlns="http://schemas.openxmlformats.org/spreadsheetml/2006/main" count="188" uniqueCount="188">
  <si>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</si>
  <si>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</si>
  <si>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</si>
  <si>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</si>
  <si>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</si>
  <si>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</si>
  <si>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</si>
  <si>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</si>
  <si>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</si>
  <si>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</si>
  <si>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</si>
  <si>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</si>
  <si>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</si>
  <si>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</si>
  <si>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</si>
  <si>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</si>
  <si>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</si>
  <si>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</si>
  <si>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</si>
  <si>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</si>
  <si>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</si>
  <si>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</si>
  <si>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</si>
  <si>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</si>
  <si>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</si>
  <si>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</si>
  <si>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</si>
  <si>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</si>
  <si>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</si>
  <si>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</si>
  <si>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</si>
  <si>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</si>
  <si>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</si>
  <si>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</si>
  <si>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</si>
  <si>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</si>
  <si>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</si>
  <si>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</si>
  <si>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</si>
  <si>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</si>
  <si>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</si>
  <si>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</si>
  <si>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</si>
  <si>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</si>
  <si>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</si>
  <si>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</si>
  <si>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</si>
  <si>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</si>
  <si>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</si>
  <si>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</si>
  <si>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</si>
  <si>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</si>
  <si>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</si>
  <si>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</si>
  <si>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</si>
  <si>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</si>
  <si>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</si>
  <si>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</si>
  <si>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</si>
  <si>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</si>
  <si>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</si>
  <si>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</si>
  <si>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</si>
  <si>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</si>
  <si>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</si>
  <si>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</si>
  <si>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</si>
  <si>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</si>
  <si>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</si>
  <si>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</si>
  <si>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</si>
  <si>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</si>
  <si>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</si>
  <si>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</si>
  <si>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</si>
  <si>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</si>
  <si>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</si>
  <si>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</si>
  <si>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</si>
  <si>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</si>
  <si>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</si>
  <si>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</si>
  <si>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</si>
  <si>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</si>
  <si>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</si>
  <si>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</si>
  <si>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</si>
  <si>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</si>
  <si>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</si>
  <si>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</si>
  <si>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</si>
  <si>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</si>
  <si>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</si>
  <si>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</si>
  <si>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</si>
  <si>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</si>
  <si>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</si>
  <si>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</si>
  <si>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</si>
  <si>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</si>
  <si>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</si>
  <si>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</si>
  <si>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</si>
  <si>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</si>
  <si>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</si>
  <si>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</si>
  <si>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</si>
  <si>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</si>
  <si>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</si>
  <si>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</si>
  <si>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</si>
  <si>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</si>
  <si>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</si>
  <si>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</si>
  <si>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</si>
  <si>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</si>
  <si>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</si>
  <si>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</si>
  <si>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</si>
  <si>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</si>
  <si>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</si>
  <si>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</si>
  <si>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</si>
  <si>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</si>
  <si>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</si>
  <si>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</si>
  <si>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</si>
  <si>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</si>
  <si>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</si>
  <si>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</si>
  <si>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</si>
  <si>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</si>
  <si>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</si>
  <si>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</si>
  <si>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</si>
  <si>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</si>
  <si>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</si>
  <si>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</si>
  <si>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</si>
  <si>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</si>
  <si>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</si>
  <si>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</si>
  <si>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</si>
  <si>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</si>
  <si>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</si>
  <si>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</si>
  <si>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</si>
  <si>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</si>
  <si>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</si>
  <si>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</si>
  <si>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</si>
  <si>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</si>
  <si>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</si>
  <si>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</si>
  <si>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</si>
  <si>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</si>
  <si>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</si>
  <si>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</si>
  <si>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</si>
  <si>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</si>
  <si>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</si>
  <si>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</si>
  <si>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</si>
  <si>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</si>
  <si>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</si>
  <si>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</si>
  <si>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</si>
  <si>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</si>
  <si>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</si>
  <si>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2.2.1.16.</t>
  </si>
  <si>
    <t>2.2.1.17.</t>
  </si>
  <si>
    <t>2.2.1.18.</t>
  </si>
  <si>
    <t>Valstybės lėšos mokytojų skaičiaus optimizavimui</t>
  </si>
  <si>
    <t>Valstybės lėšos asmeninei pagalbai teikti ir administruoti</t>
  </si>
  <si>
    <t>Valstybės lėšos socialinę riziką patiriančių vaikų ikimokykliniam ugdymui</t>
  </si>
  <si>
    <t>PANEVĖŽIO RAJONO SAVIVALDYBĖS 2022 METŲ BIUDŽETO 
PAJAMOS</t>
  </si>
  <si>
    <t>Valstybės lėšos užtikrinti Lietuvos Respublikos piniginės socialinės paramos nepasiturintiems gyventojams įstatymo įgyvendinimą</t>
  </si>
  <si>
    <t>Valstybės lėšos biudžetinių įstaigų vadovaujančių darbuotojų minimaliems pareiginės algos koeficientams padidinti</t>
  </si>
  <si>
    <t xml:space="preserve">  Sveikos gyvensenos įgūdžių stiprinimas ir stebėsena ugdymo įstaigose ir bendruomenėse</t>
  </si>
  <si>
    <t>Valstybės lėšos pedagoginių darbuotojų darbo užmokesčiui didinti</t>
  </si>
  <si>
    <t>(tūkst. eurų)</t>
  </si>
  <si>
    <t>2.2.1.19.</t>
  </si>
  <si>
    <t>Valstybės lėšos socialinės reabilitacijos paslaugoms neįgaliesiems teikti</t>
  </si>
  <si>
    <t>Valstybės lėšos bendruomeninei veiklai stiprinti</t>
  </si>
  <si>
    <t>Valstybės lėšos būstų pritaikymas neįgaliesiems</t>
  </si>
  <si>
    <t>2.2.1.20.</t>
  </si>
  <si>
    <t>Valstybės lėšos socialinių paslaugų srities darbuotojų darbo užmokesčiui</t>
  </si>
  <si>
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  2022 m. vasario 22 d. sprendimu Nr. T-
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</si>
</sst>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0" fontId="1" fillId="6" borderId="0" xfId="1" applyFont="1" applyFill="1" applyAlignment="1">
      <alignment horizontal="center" vertical="center"/>
    </xf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2" xfId="1" applyNumberFormat="1" applyFont="1" applyFill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03"/>
  <sheetViews>
    <sheetView tabSelected="1" topLeftCell="A79" workbookViewId="0">
      <selection activeCell="D100" sqref="D100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16384" width="8.7109375" style="1"/>
  </cols>
  <sheetData>
    <row r="1" spans="2:4" ht="6.75" customHeight="1" x14ac:dyDescent="0.2">
      <c r="C1" s="67"/>
      <c r="D1" s="67"/>
    </row>
    <row r="2" spans="2:4" ht="54" customHeight="1" x14ac:dyDescent="0.2">
      <c r="C2" s="45" t="s">
        <v>187</v>
      </c>
      <c r="D2" s="45"/>
    </row>
    <row r="3" spans="2:4" x14ac:dyDescent="0.2">
      <c r="C3" s="44"/>
      <c r="D3" s="43"/>
    </row>
    <row r="4" spans="2:4" ht="32.25" customHeight="1" x14ac:dyDescent="0.2">
      <c r="B4" s="66" t="s">
        <v>175</v>
      </c>
      <c r="C4" s="66"/>
      <c r="D4" s="66"/>
    </row>
    <row r="5" spans="2:4" ht="3" customHeight="1" x14ac:dyDescent="0.25">
      <c r="C5" s="3"/>
      <c r="D5" s="2"/>
    </row>
    <row r="6" spans="2:4" ht="18" customHeight="1" x14ac:dyDescent="0.2">
      <c r="D6" s="49" t="s">
        <v>180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27534</v>
      </c>
    </row>
    <row r="9" spans="2:4" x14ac:dyDescent="0.2">
      <c r="B9" s="17" t="s">
        <v>4</v>
      </c>
      <c r="C9" s="18" t="s">
        <v>5</v>
      </c>
      <c r="D9" s="23">
        <f>D10</f>
        <v>26491</v>
      </c>
    </row>
    <row r="10" spans="2:4" x14ac:dyDescent="0.2">
      <c r="B10" s="20" t="s">
        <v>6</v>
      </c>
      <c r="C10" s="21" t="s">
        <v>7</v>
      </c>
      <c r="D10" s="27">
        <v>26491</v>
      </c>
    </row>
    <row r="11" spans="2:4" x14ac:dyDescent="0.2">
      <c r="B11" s="22" t="s">
        <v>8</v>
      </c>
      <c r="C11" s="18" t="s">
        <v>9</v>
      </c>
      <c r="D11" s="23">
        <f>D12+D15+D16</f>
        <v>988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290</v>
      </c>
    </row>
    <row r="17" spans="2:4" x14ac:dyDescent="0.2">
      <c r="B17" s="20" t="s">
        <v>20</v>
      </c>
      <c r="C17" s="21" t="s">
        <v>21</v>
      </c>
      <c r="D17" s="27">
        <v>8</v>
      </c>
    </row>
    <row r="18" spans="2:4" x14ac:dyDescent="0.2">
      <c r="B18" s="20" t="s">
        <v>22</v>
      </c>
      <c r="C18" s="21" t="s">
        <v>23</v>
      </c>
      <c r="D18" s="27">
        <v>282</v>
      </c>
    </row>
    <row r="19" spans="2:4" x14ac:dyDescent="0.2">
      <c r="B19" s="17" t="s">
        <v>24</v>
      </c>
      <c r="C19" s="18" t="s">
        <v>25</v>
      </c>
      <c r="D19" s="23">
        <f>D20</f>
        <v>55</v>
      </c>
    </row>
    <row r="20" spans="2:4" ht="13.5" customHeight="1" x14ac:dyDescent="0.2">
      <c r="B20" s="20" t="s">
        <v>26</v>
      </c>
      <c r="C20" s="21" t="s">
        <v>27</v>
      </c>
      <c r="D20" s="27">
        <v>55</v>
      </c>
    </row>
    <row r="21" spans="2:4" x14ac:dyDescent="0.2">
      <c r="B21" s="14" t="s">
        <v>28</v>
      </c>
      <c r="C21" s="15" t="s">
        <v>29</v>
      </c>
      <c r="D21" s="16">
        <f>SUM(D22+D25)</f>
        <v>17263.3</v>
      </c>
    </row>
    <row r="22" spans="2:4" x14ac:dyDescent="0.2">
      <c r="B22" s="17" t="s">
        <v>30</v>
      </c>
      <c r="C22" s="18" t="s">
        <v>31</v>
      </c>
      <c r="D22" s="26">
        <f>SUM(SUM(D23:D24))</f>
        <v>1391.3</v>
      </c>
    </row>
    <row r="23" spans="2:4" x14ac:dyDescent="0.2">
      <c r="B23" s="20" t="s">
        <v>32</v>
      </c>
      <c r="C23" s="21" t="s">
        <v>33</v>
      </c>
      <c r="D23" s="27">
        <v>0</v>
      </c>
    </row>
    <row r="24" spans="2:4" x14ac:dyDescent="0.2">
      <c r="B24" s="20" t="s">
        <v>34</v>
      </c>
      <c r="C24" s="21" t="s">
        <v>35</v>
      </c>
      <c r="D24" s="27">
        <v>1391.3</v>
      </c>
    </row>
    <row r="25" spans="2:4" x14ac:dyDescent="0.2">
      <c r="B25" s="17" t="s">
        <v>36</v>
      </c>
      <c r="C25" s="18" t="s">
        <v>37</v>
      </c>
      <c r="D25" s="23">
        <f>SUM(SUM(D26))</f>
        <v>15871.999999999998</v>
      </c>
    </row>
    <row r="26" spans="2:4" ht="14.25" customHeight="1" x14ac:dyDescent="0.2">
      <c r="B26" s="20" t="s">
        <v>38</v>
      </c>
      <c r="C26" s="21" t="s">
        <v>39</v>
      </c>
      <c r="D26" s="27">
        <f>D27+D52+D53+D69+D70+D54+D59+D60+D55+D61+D56+D62+D57+D66+D67+D68+D58+D64+D65+D63</f>
        <v>15871.999999999998</v>
      </c>
    </row>
    <row r="27" spans="2:4" x14ac:dyDescent="0.2">
      <c r="B27" s="28" t="s">
        <v>40</v>
      </c>
      <c r="C27" s="29" t="s">
        <v>41</v>
      </c>
      <c r="D27" s="30">
        <f>D28+D29+D30+D31+D32+D33+D34+D35+D36+D37+D38+D39+D40+D41+D42+D43+D44+D45+D46+D48+D50+D47+D49+D51</f>
        <v>4600.5</v>
      </c>
    </row>
    <row r="28" spans="2:4" x14ac:dyDescent="0.2">
      <c r="B28" s="31" t="s">
        <v>42</v>
      </c>
      <c r="C28" s="21" t="s">
        <v>43</v>
      </c>
      <c r="D28" s="41">
        <v>3.7</v>
      </c>
    </row>
    <row r="29" spans="2:4" ht="12.75" customHeight="1" x14ac:dyDescent="0.2">
      <c r="B29" s="31" t="s">
        <v>44</v>
      </c>
      <c r="C29" s="21" t="s">
        <v>45</v>
      </c>
      <c r="D29" s="41">
        <v>21.9</v>
      </c>
    </row>
    <row r="30" spans="2:4" x14ac:dyDescent="0.2">
      <c r="B30" s="31" t="s">
        <v>46</v>
      </c>
      <c r="C30" s="21" t="s">
        <v>47</v>
      </c>
      <c r="D30" s="41">
        <v>26.6</v>
      </c>
    </row>
    <row r="31" spans="2:4" x14ac:dyDescent="0.2">
      <c r="B31" s="31" t="s">
        <v>48</v>
      </c>
      <c r="C31" s="21" t="s">
        <v>49</v>
      </c>
      <c r="D31" s="27">
        <v>101.1</v>
      </c>
    </row>
    <row r="32" spans="2:4" x14ac:dyDescent="0.2">
      <c r="B32" s="31" t="s">
        <v>50</v>
      </c>
      <c r="C32" s="21" t="s">
        <v>51</v>
      </c>
      <c r="D32" s="41">
        <v>49.6</v>
      </c>
    </row>
    <row r="33" spans="2:4" x14ac:dyDescent="0.2">
      <c r="B33" s="31" t="s">
        <v>52</v>
      </c>
      <c r="C33" s="21" t="s">
        <v>53</v>
      </c>
      <c r="D33" s="41">
        <v>0.6</v>
      </c>
    </row>
    <row r="34" spans="2:4" ht="24" x14ac:dyDescent="0.2">
      <c r="B34" s="31" t="s">
        <v>54</v>
      </c>
      <c r="C34" s="21" t="s">
        <v>55</v>
      </c>
      <c r="D34" s="27">
        <v>5.3</v>
      </c>
    </row>
    <row r="35" spans="2:4" x14ac:dyDescent="0.2">
      <c r="B35" s="31" t="s">
        <v>56</v>
      </c>
      <c r="C35" s="21" t="s">
        <v>57</v>
      </c>
      <c r="D35" s="41">
        <v>0.6</v>
      </c>
    </row>
    <row r="36" spans="2:4" x14ac:dyDescent="0.2">
      <c r="B36" s="31" t="s">
        <v>58</v>
      </c>
      <c r="C36" s="21" t="s">
        <v>59</v>
      </c>
      <c r="D36" s="27">
        <v>18.8</v>
      </c>
    </row>
    <row r="37" spans="2:4" x14ac:dyDescent="0.2">
      <c r="B37" s="31" t="s">
        <v>60</v>
      </c>
      <c r="C37" s="21" t="s">
        <v>61</v>
      </c>
      <c r="D37" s="27">
        <v>449</v>
      </c>
    </row>
    <row r="38" spans="2:4" x14ac:dyDescent="0.2">
      <c r="B38" s="31" t="s">
        <v>62</v>
      </c>
      <c r="C38" s="21" t="s">
        <v>63</v>
      </c>
      <c r="D38" s="27">
        <v>4.3</v>
      </c>
    </row>
    <row r="39" spans="2:4" x14ac:dyDescent="0.2">
      <c r="B39" s="31" t="s">
        <v>64</v>
      </c>
      <c r="C39" s="21" t="s">
        <v>65</v>
      </c>
      <c r="D39" s="41">
        <v>1061.2</v>
      </c>
    </row>
    <row r="40" spans="2:4" ht="12" customHeight="1" x14ac:dyDescent="0.2">
      <c r="B40" s="31" t="s">
        <v>66</v>
      </c>
      <c r="C40" s="21" t="s">
        <v>67</v>
      </c>
      <c r="D40" s="27">
        <v>26.2</v>
      </c>
    </row>
    <row r="41" spans="2:4" x14ac:dyDescent="0.2">
      <c r="B41" s="31" t="s">
        <v>68</v>
      </c>
      <c r="C41" s="21" t="s">
        <v>69</v>
      </c>
      <c r="D41" s="27">
        <v>531.4</v>
      </c>
    </row>
    <row r="42" spans="2:4" x14ac:dyDescent="0.2">
      <c r="B42" s="31" t="s">
        <v>70</v>
      </c>
      <c r="C42" s="21" t="s">
        <v>71</v>
      </c>
      <c r="D42" s="27">
        <v>1335.5</v>
      </c>
    </row>
    <row r="43" spans="2:4" x14ac:dyDescent="0.2">
      <c r="B43" s="31" t="s">
        <v>72</v>
      </c>
      <c r="C43" s="21" t="s">
        <v>73</v>
      </c>
      <c r="D43" s="27">
        <v>233.7</v>
      </c>
    </row>
    <row r="44" spans="2:4" x14ac:dyDescent="0.2">
      <c r="B44" s="31" t="s">
        <v>74</v>
      </c>
      <c r="C44" s="21" t="s">
        <v>75</v>
      </c>
      <c r="D44" s="41">
        <v>29.5</v>
      </c>
    </row>
    <row r="45" spans="2:4" x14ac:dyDescent="0.2">
      <c r="B45" s="31" t="s">
        <v>76</v>
      </c>
      <c r="C45" s="21" t="s">
        <v>77</v>
      </c>
      <c r="D45" s="27">
        <v>11.8</v>
      </c>
    </row>
    <row r="46" spans="2:4" x14ac:dyDescent="0.2">
      <c r="B46" s="31" t="s">
        <v>78</v>
      </c>
      <c r="C46" s="21" t="s">
        <v>79</v>
      </c>
      <c r="D46" s="27">
        <v>8.4</v>
      </c>
    </row>
    <row r="47" spans="2:4" x14ac:dyDescent="0.2">
      <c r="B47" s="31" t="s">
        <v>80</v>
      </c>
      <c r="C47" s="21" t="s">
        <v>178</v>
      </c>
      <c r="D47" s="27">
        <v>356.2</v>
      </c>
    </row>
    <row r="48" spans="2:4" x14ac:dyDescent="0.2">
      <c r="B48" s="31" t="s">
        <v>81</v>
      </c>
      <c r="C48" s="21" t="s">
        <v>148</v>
      </c>
      <c r="D48" s="41">
        <v>0</v>
      </c>
    </row>
    <row r="49" spans="2:4" x14ac:dyDescent="0.2">
      <c r="B49" s="31" t="s">
        <v>82</v>
      </c>
      <c r="C49" s="32" t="s">
        <v>83</v>
      </c>
      <c r="D49" s="41">
        <v>71.400000000000006</v>
      </c>
    </row>
    <row r="50" spans="2:4" x14ac:dyDescent="0.2">
      <c r="B50" s="31" t="s">
        <v>84</v>
      </c>
      <c r="C50" s="21" t="s">
        <v>85</v>
      </c>
      <c r="D50" s="27">
        <v>234</v>
      </c>
    </row>
    <row r="51" spans="2:4" x14ac:dyDescent="0.2">
      <c r="B51" s="31" t="s">
        <v>163</v>
      </c>
      <c r="C51" s="21" t="s">
        <v>164</v>
      </c>
      <c r="D51" s="27">
        <v>19.7</v>
      </c>
    </row>
    <row r="52" spans="2:4" x14ac:dyDescent="0.2">
      <c r="B52" s="28" t="s">
        <v>86</v>
      </c>
      <c r="C52" s="29" t="s">
        <v>87</v>
      </c>
      <c r="D52" s="30">
        <v>9387.7999999999993</v>
      </c>
    </row>
    <row r="53" spans="2:4" x14ac:dyDescent="0.2">
      <c r="B53" s="28" t="s">
        <v>88</v>
      </c>
      <c r="C53" s="29" t="s">
        <v>91</v>
      </c>
      <c r="D53" s="50">
        <v>0</v>
      </c>
    </row>
    <row r="54" spans="2:4" ht="12.75" customHeight="1" x14ac:dyDescent="0.2">
      <c r="B54" s="28" t="s">
        <v>89</v>
      </c>
      <c r="C54" s="29" t="s">
        <v>154</v>
      </c>
      <c r="D54" s="50">
        <v>920</v>
      </c>
    </row>
    <row r="55" spans="2:4" ht="12.75" customHeight="1" x14ac:dyDescent="0.2">
      <c r="B55" s="11" t="s">
        <v>90</v>
      </c>
      <c r="C55" s="10" t="s">
        <v>161</v>
      </c>
      <c r="D55" s="51">
        <v>138.69999999999999</v>
      </c>
    </row>
    <row r="56" spans="2:4" ht="12.75" customHeight="1" x14ac:dyDescent="0.2">
      <c r="B56" s="11" t="s">
        <v>92</v>
      </c>
      <c r="C56" s="10" t="s">
        <v>172</v>
      </c>
      <c r="D56" s="51">
        <v>0</v>
      </c>
    </row>
    <row r="57" spans="2:4" ht="12.75" customHeight="1" x14ac:dyDescent="0.2">
      <c r="B57" s="11" t="s">
        <v>151</v>
      </c>
      <c r="C57" s="10" t="s">
        <v>174</v>
      </c>
      <c r="D57" s="51">
        <v>48.3</v>
      </c>
    </row>
    <row r="58" spans="2:4" ht="12.75" customHeight="1" x14ac:dyDescent="0.2">
      <c r="B58" s="11" t="s">
        <v>152</v>
      </c>
      <c r="C58" s="10" t="s">
        <v>179</v>
      </c>
      <c r="D58" s="51">
        <v>108</v>
      </c>
    </row>
    <row r="59" spans="2:4" ht="12.75" customHeight="1" x14ac:dyDescent="0.2">
      <c r="B59" s="11" t="s">
        <v>153</v>
      </c>
      <c r="C59" s="10" t="s">
        <v>159</v>
      </c>
      <c r="D59" s="51">
        <v>43.6</v>
      </c>
    </row>
    <row r="60" spans="2:4" ht="12.75" customHeight="1" x14ac:dyDescent="0.2">
      <c r="B60" s="11" t="s">
        <v>155</v>
      </c>
      <c r="C60" s="10" t="s">
        <v>160</v>
      </c>
      <c r="D60" s="51">
        <v>49.5</v>
      </c>
    </row>
    <row r="61" spans="2:4" ht="12.75" customHeight="1" x14ac:dyDescent="0.2">
      <c r="B61" s="11" t="s">
        <v>156</v>
      </c>
      <c r="C61" s="10" t="s">
        <v>165</v>
      </c>
      <c r="D61" s="51">
        <v>0</v>
      </c>
    </row>
    <row r="62" spans="2:4" ht="12.75" customHeight="1" x14ac:dyDescent="0.2">
      <c r="B62" s="11" t="s">
        <v>157</v>
      </c>
      <c r="C62" s="10" t="s">
        <v>173</v>
      </c>
      <c r="D62" s="51">
        <v>138.1</v>
      </c>
    </row>
    <row r="63" spans="2:4" ht="12.75" customHeight="1" x14ac:dyDescent="0.2">
      <c r="B63" s="11" t="s">
        <v>158</v>
      </c>
      <c r="C63" s="10" t="s">
        <v>186</v>
      </c>
      <c r="D63" s="51">
        <v>59.3</v>
      </c>
    </row>
    <row r="64" spans="2:4" ht="12.75" customHeight="1" x14ac:dyDescent="0.2">
      <c r="B64" s="11" t="s">
        <v>167</v>
      </c>
      <c r="C64" s="10" t="s">
        <v>182</v>
      </c>
      <c r="D64" s="51">
        <v>66.900000000000006</v>
      </c>
    </row>
    <row r="65" spans="2:4" ht="12.75" customHeight="1" x14ac:dyDescent="0.2">
      <c r="B65" s="11" t="s">
        <v>168</v>
      </c>
      <c r="C65" s="10" t="s">
        <v>184</v>
      </c>
      <c r="D65" s="51">
        <v>16.5</v>
      </c>
    </row>
    <row r="66" spans="2:4" ht="12.75" customHeight="1" x14ac:dyDescent="0.2">
      <c r="B66" s="11" t="s">
        <v>169</v>
      </c>
      <c r="C66" s="10" t="s">
        <v>183</v>
      </c>
      <c r="D66" s="51">
        <v>0</v>
      </c>
    </row>
    <row r="67" spans="2:4" ht="24.75" customHeight="1" x14ac:dyDescent="0.2">
      <c r="B67" s="11" t="s">
        <v>170</v>
      </c>
      <c r="C67" s="10" t="s">
        <v>176</v>
      </c>
      <c r="D67" s="51">
        <v>244.8</v>
      </c>
    </row>
    <row r="68" spans="2:4" ht="24.75" customHeight="1" x14ac:dyDescent="0.2">
      <c r="B68" s="11" t="s">
        <v>171</v>
      </c>
      <c r="C68" s="10" t="s">
        <v>177</v>
      </c>
      <c r="D68" s="51">
        <v>50</v>
      </c>
    </row>
    <row r="69" spans="2:4" ht="12.75" customHeight="1" x14ac:dyDescent="0.2">
      <c r="B69" s="33" t="s">
        <v>181</v>
      </c>
      <c r="C69" s="34" t="s">
        <v>149</v>
      </c>
      <c r="D69" s="30">
        <v>0</v>
      </c>
    </row>
    <row r="70" spans="2:4" ht="12.75" customHeight="1" x14ac:dyDescent="0.2">
      <c r="B70" s="33" t="s">
        <v>185</v>
      </c>
      <c r="C70" s="34" t="s">
        <v>150</v>
      </c>
      <c r="D70" s="30">
        <v>0</v>
      </c>
    </row>
    <row r="71" spans="2:4" x14ac:dyDescent="0.2">
      <c r="B71" s="14" t="s">
        <v>93</v>
      </c>
      <c r="C71" s="15" t="s">
        <v>94</v>
      </c>
      <c r="D71" s="16">
        <f>D72+D78+D82+D86+D87</f>
        <v>1627</v>
      </c>
    </row>
    <row r="72" spans="2:4" ht="14.25" customHeight="1" x14ac:dyDescent="0.2">
      <c r="B72" s="35" t="s">
        <v>95</v>
      </c>
      <c r="C72" s="36" t="s">
        <v>96</v>
      </c>
      <c r="D72" s="19">
        <f>D73+D74+D75</f>
        <v>185</v>
      </c>
    </row>
    <row r="73" spans="2:4" ht="14.25" customHeight="1" x14ac:dyDescent="0.2">
      <c r="B73" s="37" t="s">
        <v>97</v>
      </c>
      <c r="C73" s="38" t="s">
        <v>98</v>
      </c>
      <c r="D73" s="27">
        <v>0</v>
      </c>
    </row>
    <row r="74" spans="2:4" x14ac:dyDescent="0.2">
      <c r="B74" s="37" t="s">
        <v>99</v>
      </c>
      <c r="C74" s="38" t="s">
        <v>100</v>
      </c>
      <c r="D74" s="27">
        <v>60</v>
      </c>
    </row>
    <row r="75" spans="2:4" x14ac:dyDescent="0.2">
      <c r="B75" s="37" t="s">
        <v>101</v>
      </c>
      <c r="C75" s="38" t="s">
        <v>102</v>
      </c>
      <c r="D75" s="27">
        <f>SUM(D76,D77)</f>
        <v>125</v>
      </c>
    </row>
    <row r="76" spans="2:4" ht="15" customHeight="1" x14ac:dyDescent="0.2">
      <c r="B76" s="37" t="s">
        <v>103</v>
      </c>
      <c r="C76" s="38" t="s">
        <v>104</v>
      </c>
      <c r="D76" s="27">
        <v>50</v>
      </c>
    </row>
    <row r="77" spans="2:4" ht="14.25" customHeight="1" x14ac:dyDescent="0.2">
      <c r="B77" s="37" t="s">
        <v>105</v>
      </c>
      <c r="C77" s="38" t="s">
        <v>106</v>
      </c>
      <c r="D77" s="27">
        <v>75</v>
      </c>
    </row>
    <row r="78" spans="2:4" x14ac:dyDescent="0.2">
      <c r="B78" s="35" t="s">
        <v>107</v>
      </c>
      <c r="C78" s="36" t="s">
        <v>108</v>
      </c>
      <c r="D78" s="23">
        <f>D79+D81+D80</f>
        <v>703</v>
      </c>
    </row>
    <row r="79" spans="2:4" ht="15.75" customHeight="1" x14ac:dyDescent="0.2">
      <c r="B79" s="20" t="s">
        <v>109</v>
      </c>
      <c r="C79" s="21" t="s">
        <v>110</v>
      </c>
      <c r="D79" s="27">
        <v>130.5</v>
      </c>
    </row>
    <row r="80" spans="2:4" ht="15.75" customHeight="1" x14ac:dyDescent="0.2">
      <c r="B80" s="20" t="s">
        <v>111</v>
      </c>
      <c r="C80" s="21" t="s">
        <v>112</v>
      </c>
      <c r="D80" s="27">
        <v>99.7</v>
      </c>
    </row>
    <row r="81" spans="2:4" ht="14.25" customHeight="1" x14ac:dyDescent="0.2">
      <c r="B81" s="20" t="s">
        <v>113</v>
      </c>
      <c r="C81" s="21" t="s">
        <v>114</v>
      </c>
      <c r="D81" s="27">
        <v>472.8</v>
      </c>
    </row>
    <row r="82" spans="2:4" ht="14.25" customHeight="1" x14ac:dyDescent="0.2">
      <c r="B82" s="17" t="s">
        <v>115</v>
      </c>
      <c r="C82" s="18" t="s">
        <v>116</v>
      </c>
      <c r="D82" s="23">
        <f>SUM(D83,D84)</f>
        <v>735</v>
      </c>
    </row>
    <row r="83" spans="2:4" ht="14.25" customHeight="1" x14ac:dyDescent="0.2">
      <c r="B83" s="20" t="s">
        <v>117</v>
      </c>
      <c r="C83" s="21" t="s">
        <v>118</v>
      </c>
      <c r="D83" s="27">
        <v>40</v>
      </c>
    </row>
    <row r="84" spans="2:4" ht="14.25" customHeight="1" x14ac:dyDescent="0.2">
      <c r="B84" s="20" t="s">
        <v>119</v>
      </c>
      <c r="C84" s="21" t="s">
        <v>120</v>
      </c>
      <c r="D84" s="27">
        <v>695</v>
      </c>
    </row>
    <row r="85" spans="2:4" ht="14.25" customHeight="1" x14ac:dyDescent="0.2">
      <c r="B85" s="20"/>
      <c r="C85" s="21" t="s">
        <v>121</v>
      </c>
      <c r="D85" s="27">
        <v>680</v>
      </c>
    </row>
    <row r="86" spans="2:4" x14ac:dyDescent="0.2">
      <c r="B86" s="17" t="s">
        <v>122</v>
      </c>
      <c r="C86" s="18" t="s">
        <v>123</v>
      </c>
      <c r="D86" s="23">
        <v>3</v>
      </c>
    </row>
    <row r="87" spans="2:4" ht="15.75" customHeight="1" x14ac:dyDescent="0.2">
      <c r="B87" s="17" t="s">
        <v>124</v>
      </c>
      <c r="C87" s="18" t="s">
        <v>125</v>
      </c>
      <c r="D87" s="23">
        <v>1</v>
      </c>
    </row>
    <row r="88" spans="2:4" ht="15" customHeight="1" x14ac:dyDescent="0.2">
      <c r="B88" s="14" t="s">
        <v>126</v>
      </c>
      <c r="C88" s="15" t="s">
        <v>127</v>
      </c>
      <c r="D88" s="16">
        <f>D89</f>
        <v>24</v>
      </c>
    </row>
    <row r="89" spans="2:4" x14ac:dyDescent="0.2">
      <c r="B89" s="17" t="s">
        <v>128</v>
      </c>
      <c r="C89" s="18" t="s">
        <v>129</v>
      </c>
      <c r="D89" s="46">
        <f>D90+D91</f>
        <v>24</v>
      </c>
    </row>
    <row r="90" spans="2:4" x14ac:dyDescent="0.2">
      <c r="B90" s="20" t="s">
        <v>130</v>
      </c>
      <c r="C90" s="21" t="s">
        <v>131</v>
      </c>
      <c r="D90" s="47">
        <v>2</v>
      </c>
    </row>
    <row r="91" spans="2:4" x14ac:dyDescent="0.2">
      <c r="B91" s="39" t="s">
        <v>132</v>
      </c>
      <c r="C91" s="40" t="s">
        <v>133</v>
      </c>
      <c r="D91" s="47">
        <v>22</v>
      </c>
    </row>
    <row r="92" spans="2:4" ht="13.5" thickBot="1" x14ac:dyDescent="0.25">
      <c r="B92" s="52" t="s">
        <v>146</v>
      </c>
      <c r="C92" s="9" t="s">
        <v>147</v>
      </c>
      <c r="D92" s="53">
        <v>112.2</v>
      </c>
    </row>
    <row r="93" spans="2:4" ht="13.5" thickBot="1" x14ac:dyDescent="0.25">
      <c r="B93" s="54"/>
      <c r="C93" s="5" t="s">
        <v>134</v>
      </c>
      <c r="D93" s="48">
        <f>D8+D21+D71+D88+D92</f>
        <v>46560.5</v>
      </c>
    </row>
    <row r="94" spans="2:4" ht="13.5" thickBot="1" x14ac:dyDescent="0.25">
      <c r="B94" s="54"/>
      <c r="C94" s="6" t="s">
        <v>135</v>
      </c>
      <c r="D94" s="48"/>
    </row>
    <row r="95" spans="2:4" x14ac:dyDescent="0.2">
      <c r="B95" s="55" t="s">
        <v>136</v>
      </c>
      <c r="C95" s="4" t="s">
        <v>137</v>
      </c>
      <c r="D95" s="63">
        <v>229.9</v>
      </c>
    </row>
    <row r="96" spans="2:4" x14ac:dyDescent="0.2">
      <c r="B96" s="56" t="s">
        <v>138</v>
      </c>
      <c r="C96" s="4" t="s">
        <v>139</v>
      </c>
      <c r="D96" s="64">
        <v>30.4</v>
      </c>
    </row>
    <row r="97" spans="2:4" x14ac:dyDescent="0.2">
      <c r="B97" s="56" t="s">
        <v>140</v>
      </c>
      <c r="C97" s="4" t="s">
        <v>141</v>
      </c>
      <c r="D97" s="64">
        <v>231.6</v>
      </c>
    </row>
    <row r="98" spans="2:4" x14ac:dyDescent="0.2">
      <c r="B98" s="57" t="s">
        <v>142</v>
      </c>
      <c r="C98" s="7" t="s">
        <v>166</v>
      </c>
      <c r="D98" s="65">
        <v>172.3</v>
      </c>
    </row>
    <row r="99" spans="2:4" ht="13.5" thickBot="1" x14ac:dyDescent="0.25">
      <c r="B99" s="57" t="s">
        <v>162</v>
      </c>
      <c r="C99" s="7" t="s">
        <v>143</v>
      </c>
      <c r="D99" s="58">
        <v>2668.2</v>
      </c>
    </row>
    <row r="100" spans="2:4" ht="13.5" thickBot="1" x14ac:dyDescent="0.25">
      <c r="B100" s="54"/>
      <c r="C100" s="6" t="s">
        <v>144</v>
      </c>
      <c r="D100" s="59">
        <f>SUM(D95:D99)</f>
        <v>3332.3999999999996</v>
      </c>
    </row>
    <row r="101" spans="2:4" ht="16.5" customHeight="1" x14ac:dyDescent="0.2">
      <c r="B101" s="60"/>
      <c r="C101" s="61" t="s">
        <v>145</v>
      </c>
      <c r="D101" s="62">
        <f>D93+D100</f>
        <v>49892.9</v>
      </c>
    </row>
    <row r="103" spans="2:4" x14ac:dyDescent="0.2">
      <c r="C103" s="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2022-02-09T07:38:12Z</cp:lastPrinted>
  <dcterms:created xsi:type="dcterms:W3CDTF">2019-02-14T11:37:44Z</dcterms:created>
  <dcterms:modified xsi:type="dcterms:W3CDTF">2022-02-10T14:05:28Z</dcterms:modified>
</cp:coreProperties>
</file>