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xr:revisionPtr revIDLastSave="0" documentId="13_ncr:1_{F2A88DEE-422E-4EE4-A2C5-52A4FF419D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2" i="1" l="1"/>
  <c r="E460" i="1"/>
  <c r="E461" i="1"/>
  <c r="E443" i="1"/>
  <c r="D443" i="1" s="1"/>
  <c r="E129" i="1"/>
  <c r="G129" i="1"/>
  <c r="D132" i="1"/>
  <c r="G143" i="1"/>
  <c r="E143" i="1"/>
  <c r="E87" i="1"/>
  <c r="D90" i="1"/>
  <c r="E192" i="1"/>
  <c r="D194" i="1"/>
  <c r="E449" i="1"/>
  <c r="E317" i="1"/>
  <c r="D320" i="1"/>
  <c r="E251" i="1"/>
  <c r="F251" i="1"/>
  <c r="G251" i="1"/>
  <c r="D254" i="1"/>
  <c r="G461" i="1" l="1"/>
  <c r="G449" i="1" l="1"/>
  <c r="E231" i="1"/>
  <c r="G231" i="1"/>
  <c r="D234" i="1"/>
  <c r="F477" i="1" l="1"/>
  <c r="G477" i="1"/>
  <c r="F49" i="1"/>
  <c r="G49" i="1"/>
  <c r="E459" i="1" l="1"/>
  <c r="G459" i="1"/>
  <c r="G460" i="1"/>
  <c r="E453" i="1"/>
  <c r="E454" i="1"/>
  <c r="G454" i="1"/>
  <c r="E455" i="1"/>
  <c r="G448" i="1"/>
  <c r="E447" i="1"/>
  <c r="D429" i="1"/>
  <c r="D428" i="1"/>
  <c r="E427" i="1"/>
  <c r="D427" i="1" s="1"/>
  <c r="G426" i="1"/>
  <c r="G425" i="1" s="1"/>
  <c r="F426" i="1"/>
  <c r="F425" i="1" s="1"/>
  <c r="E426" i="1"/>
  <c r="E425" i="1" s="1"/>
  <c r="F420" i="1"/>
  <c r="F419" i="1" s="1"/>
  <c r="F413" i="1"/>
  <c r="F412" i="1" s="1"/>
  <c r="F406" i="1"/>
  <c r="F407" i="1"/>
  <c r="F401" i="1"/>
  <c r="F400" i="1" s="1"/>
  <c r="G401" i="1"/>
  <c r="G400" i="1" s="1"/>
  <c r="F396" i="1"/>
  <c r="F395" i="1" s="1"/>
  <c r="G396" i="1"/>
  <c r="G395" i="1"/>
  <c r="D399" i="1"/>
  <c r="D398" i="1"/>
  <c r="E397" i="1"/>
  <c r="E396" i="1" s="1"/>
  <c r="E393" i="1"/>
  <c r="E392" i="1" s="1"/>
  <c r="D394" i="1"/>
  <c r="G392" i="1"/>
  <c r="F392" i="1"/>
  <c r="F386" i="1"/>
  <c r="G386" i="1"/>
  <c r="G380" i="1"/>
  <c r="G379" i="1" s="1"/>
  <c r="F380" i="1"/>
  <c r="F379" i="1" s="1"/>
  <c r="E375" i="1"/>
  <c r="E374" i="1" s="1"/>
  <c r="E373" i="1" s="1"/>
  <c r="G374" i="1"/>
  <c r="G373" i="1" s="1"/>
  <c r="F374" i="1"/>
  <c r="F373" i="1" s="1"/>
  <c r="D372" i="1"/>
  <c r="D371" i="1"/>
  <c r="D370" i="1"/>
  <c r="E369" i="1"/>
  <c r="D369" i="1" s="1"/>
  <c r="G368" i="1"/>
  <c r="G367" i="1" s="1"/>
  <c r="F368" i="1"/>
  <c r="F367" i="1" s="1"/>
  <c r="E363" i="1"/>
  <c r="D365" i="1"/>
  <c r="F362" i="1"/>
  <c r="F361" i="1" s="1"/>
  <c r="E362" i="1"/>
  <c r="E361" i="1" s="1"/>
  <c r="D364" i="1"/>
  <c r="D366" i="1"/>
  <c r="G362" i="1"/>
  <c r="G361" i="1" s="1"/>
  <c r="F357" i="1"/>
  <c r="F356" i="1" s="1"/>
  <c r="G357" i="1"/>
  <c r="G356" i="1" s="1"/>
  <c r="D360" i="1"/>
  <c r="D359" i="1"/>
  <c r="E358" i="1"/>
  <c r="D358" i="1" s="1"/>
  <c r="F351" i="1"/>
  <c r="F350" i="1" s="1"/>
  <c r="G351" i="1"/>
  <c r="G350" i="1" s="1"/>
  <c r="F340" i="1"/>
  <c r="F339" i="1" s="1"/>
  <c r="D349" i="1"/>
  <c r="D348" i="1"/>
  <c r="E347" i="1"/>
  <c r="D347" i="1" s="1"/>
  <c r="G346" i="1"/>
  <c r="G345" i="1" s="1"/>
  <c r="F346" i="1"/>
  <c r="F345" i="1" s="1"/>
  <c r="D338" i="1"/>
  <c r="D337" i="1"/>
  <c r="E336" i="1"/>
  <c r="D336" i="1" s="1"/>
  <c r="G335" i="1"/>
  <c r="G334" i="1" s="1"/>
  <c r="F335" i="1"/>
  <c r="F334" i="1" s="1"/>
  <c r="E335" i="1"/>
  <c r="E334" i="1" s="1"/>
  <c r="F329" i="1"/>
  <c r="F328" i="1" s="1"/>
  <c r="F323" i="1"/>
  <c r="F322" i="1" s="1"/>
  <c r="G315" i="1"/>
  <c r="F316" i="1"/>
  <c r="F315" i="1" s="1"/>
  <c r="G316" i="1"/>
  <c r="F309" i="1"/>
  <c r="F308" i="1" s="1"/>
  <c r="G309" i="1"/>
  <c r="G308" i="1" s="1"/>
  <c r="D307" i="1"/>
  <c r="D306" i="1"/>
  <c r="E305" i="1"/>
  <c r="E304" i="1" s="1"/>
  <c r="E303" i="1" s="1"/>
  <c r="G304" i="1"/>
  <c r="G303" i="1" s="1"/>
  <c r="F304" i="1"/>
  <c r="F303" i="1" s="1"/>
  <c r="E298" i="1"/>
  <c r="E297" i="1" s="1"/>
  <c r="E296" i="1" s="1"/>
  <c r="G298" i="1"/>
  <c r="G297" i="1" s="1"/>
  <c r="G296" i="1" s="1"/>
  <c r="D301" i="1"/>
  <c r="F297" i="1"/>
  <c r="F296" i="1" s="1"/>
  <c r="G385" i="1" l="1"/>
  <c r="D305" i="1"/>
  <c r="D304" i="1" s="1"/>
  <c r="D335" i="1"/>
  <c r="D373" i="1"/>
  <c r="D397" i="1"/>
  <c r="D396" i="1" s="1"/>
  <c r="D426" i="1"/>
  <c r="D357" i="1"/>
  <c r="F385" i="1"/>
  <c r="D425" i="1"/>
  <c r="E395" i="1"/>
  <c r="D395" i="1" s="1"/>
  <c r="D393" i="1"/>
  <c r="D392" i="1" s="1"/>
  <c r="E357" i="1"/>
  <c r="E356" i="1" s="1"/>
  <c r="D356" i="1" s="1"/>
  <c r="D361" i="1"/>
  <c r="D368" i="1"/>
  <c r="E368" i="1"/>
  <c r="E367" i="1" s="1"/>
  <c r="D367" i="1" s="1"/>
  <c r="D363" i="1"/>
  <c r="D362" i="1" s="1"/>
  <c r="E346" i="1"/>
  <c r="E345" i="1" s="1"/>
  <c r="D345" i="1" s="1"/>
  <c r="D346" i="1"/>
  <c r="D334" i="1"/>
  <c r="D303" i="1"/>
  <c r="D296" i="1"/>
  <c r="F291" i="1"/>
  <c r="F290" i="1" s="1"/>
  <c r="E286" i="1"/>
  <c r="E285" i="1" s="1"/>
  <c r="F286" i="1"/>
  <c r="F285" i="1" s="1"/>
  <c r="G286" i="1"/>
  <c r="G285" i="1" s="1"/>
  <c r="E287" i="1"/>
  <c r="D288" i="1"/>
  <c r="G278" i="1"/>
  <c r="F279" i="1"/>
  <c r="F278" i="1" s="1"/>
  <c r="G279" i="1"/>
  <c r="F273" i="1"/>
  <c r="F272" i="1" s="1"/>
  <c r="G273" i="1"/>
  <c r="G272" i="1" s="1"/>
  <c r="G270" i="1"/>
  <c r="F263" i="1"/>
  <c r="E264" i="1"/>
  <c r="E263" i="1" s="1"/>
  <c r="G264" i="1"/>
  <c r="G263" i="1" s="1"/>
  <c r="D271" i="1"/>
  <c r="F269" i="1"/>
  <c r="E269" i="1"/>
  <c r="F257" i="1"/>
  <c r="F256" i="1" s="1"/>
  <c r="E258" i="1"/>
  <c r="G258" i="1"/>
  <c r="G257" i="1" s="1"/>
  <c r="G256" i="1" s="1"/>
  <c r="F250" i="1"/>
  <c r="F249" i="1" s="1"/>
  <c r="F243" i="1"/>
  <c r="F242" i="1" s="1"/>
  <c r="D258" i="1" l="1"/>
  <c r="E257" i="1"/>
  <c r="E256" i="1" s="1"/>
  <c r="D256" i="1" s="1"/>
  <c r="D285" i="1"/>
  <c r="D287" i="1"/>
  <c r="E262" i="1"/>
  <c r="F262" i="1"/>
  <c r="D270" i="1"/>
  <c r="D269" i="1" s="1"/>
  <c r="G269" i="1"/>
  <c r="G262" i="1" s="1"/>
  <c r="D262" i="1" l="1"/>
  <c r="E237" i="1"/>
  <c r="F236" i="1"/>
  <c r="F235" i="1" s="1"/>
  <c r="G237" i="1"/>
  <c r="G236" i="1" s="1"/>
  <c r="G235" i="1" s="1"/>
  <c r="D240" i="1"/>
  <c r="E236" i="1"/>
  <c r="E235" i="1" s="1"/>
  <c r="F230" i="1"/>
  <c r="F229" i="1" s="1"/>
  <c r="F223" i="1"/>
  <c r="F222" i="1" s="1"/>
  <c r="G223" i="1"/>
  <c r="G222" i="1" s="1"/>
  <c r="E219" i="1"/>
  <c r="F219" i="1"/>
  <c r="G220" i="1"/>
  <c r="D220" i="1" s="1"/>
  <c r="D219" i="1" s="1"/>
  <c r="D221" i="1"/>
  <c r="F213" i="1"/>
  <c r="F208" i="1"/>
  <c r="F207" i="1" s="1"/>
  <c r="G208" i="1"/>
  <c r="G207" i="1" s="1"/>
  <c r="F202" i="1"/>
  <c r="F201" i="1" s="1"/>
  <c r="G202" i="1"/>
  <c r="G201" i="1" s="1"/>
  <c r="F195" i="1"/>
  <c r="D193" i="1"/>
  <c r="D192" i="1"/>
  <c r="D191" i="1" s="1"/>
  <c r="G191" i="1"/>
  <c r="F191" i="1"/>
  <c r="F182" i="1"/>
  <c r="G182" i="1"/>
  <c r="D189" i="1"/>
  <c r="D187" i="1" s="1"/>
  <c r="E188" i="1"/>
  <c r="D188" i="1"/>
  <c r="G187" i="1"/>
  <c r="F187" i="1"/>
  <c r="E187" i="1"/>
  <c r="D181" i="1"/>
  <c r="E180" i="1"/>
  <c r="D180" i="1" s="1"/>
  <c r="D179" i="1" s="1"/>
  <c r="G179" i="1"/>
  <c r="F179" i="1"/>
  <c r="D173" i="1"/>
  <c r="E172" i="1"/>
  <c r="D172" i="1" s="1"/>
  <c r="G171" i="1"/>
  <c r="F171" i="1"/>
  <c r="D170" i="1"/>
  <c r="E169" i="1"/>
  <c r="D169" i="1" s="1"/>
  <c r="D168" i="1" s="1"/>
  <c r="G168" i="1"/>
  <c r="F168" i="1"/>
  <c r="D177" i="1"/>
  <c r="D175" i="1" s="1"/>
  <c r="E176" i="1"/>
  <c r="D176" i="1" s="1"/>
  <c r="G175" i="1"/>
  <c r="F175" i="1"/>
  <c r="E175" i="1"/>
  <c r="D174" i="1"/>
  <c r="D166" i="1"/>
  <c r="D164" i="1" s="1"/>
  <c r="E165" i="1"/>
  <c r="D165" i="1" s="1"/>
  <c r="G164" i="1"/>
  <c r="F164" i="1"/>
  <c r="E164" i="1"/>
  <c r="G159" i="1"/>
  <c r="F159" i="1"/>
  <c r="G155" i="1"/>
  <c r="F155" i="1"/>
  <c r="F149" i="1"/>
  <c r="D148" i="1"/>
  <c r="G147" i="1"/>
  <c r="D147" i="1" s="1"/>
  <c r="D146" i="1" s="1"/>
  <c r="F146" i="1"/>
  <c r="E146" i="1"/>
  <c r="F142" i="1"/>
  <c r="E142" i="1"/>
  <c r="D144" i="1"/>
  <c r="D145" i="1"/>
  <c r="E150" i="1"/>
  <c r="E149" i="1" s="1"/>
  <c r="D151" i="1"/>
  <c r="D152" i="1"/>
  <c r="D153" i="1"/>
  <c r="D140" i="1"/>
  <c r="D138" i="1" s="1"/>
  <c r="E139" i="1"/>
  <c r="D139" i="1" s="1"/>
  <c r="G138" i="1"/>
  <c r="F138" i="1"/>
  <c r="F133" i="1" s="1"/>
  <c r="F127" i="1" s="1"/>
  <c r="E138" i="1"/>
  <c r="F128" i="1"/>
  <c r="E15" i="1"/>
  <c r="E13" i="1" s="1"/>
  <c r="E55" i="1"/>
  <c r="D55" i="1" s="1"/>
  <c r="E70" i="1"/>
  <c r="D70" i="1" s="1"/>
  <c r="E83" i="1"/>
  <c r="D83" i="1" s="1"/>
  <c r="E97" i="1"/>
  <c r="D97" i="1" s="1"/>
  <c r="E119" i="1"/>
  <c r="E118" i="1" s="1"/>
  <c r="G121" i="1"/>
  <c r="F121" i="1"/>
  <c r="D120" i="1"/>
  <c r="G118" i="1"/>
  <c r="F118" i="1"/>
  <c r="F107" i="1"/>
  <c r="F113" i="1"/>
  <c r="G113" i="1"/>
  <c r="D106" i="1"/>
  <c r="G105" i="1"/>
  <c r="G104" i="1" s="1"/>
  <c r="F104" i="1"/>
  <c r="E104" i="1"/>
  <c r="F100" i="1"/>
  <c r="E101" i="1"/>
  <c r="D102" i="1"/>
  <c r="D103" i="1"/>
  <c r="E108" i="1"/>
  <c r="E107" i="1" s="1"/>
  <c r="D109" i="1"/>
  <c r="D110" i="1"/>
  <c r="D111" i="1"/>
  <c r="D112" i="1"/>
  <c r="D98" i="1"/>
  <c r="D96" i="1" s="1"/>
  <c r="G96" i="1"/>
  <c r="F96" i="1"/>
  <c r="E96" i="1"/>
  <c r="F91" i="1"/>
  <c r="G86" i="1"/>
  <c r="F86" i="1"/>
  <c r="D84" i="1"/>
  <c r="G82" i="1"/>
  <c r="F82" i="1"/>
  <c r="E82" i="1"/>
  <c r="D82" i="1"/>
  <c r="G77" i="1"/>
  <c r="F77" i="1"/>
  <c r="G73" i="1"/>
  <c r="F73" i="1"/>
  <c r="E74" i="1"/>
  <c r="D74" i="1" s="1"/>
  <c r="D73" i="1" s="1"/>
  <c r="D75" i="1"/>
  <c r="D76" i="1"/>
  <c r="E78" i="1"/>
  <c r="D78" i="1" s="1"/>
  <c r="D79" i="1"/>
  <c r="D80" i="1"/>
  <c r="D81" i="1"/>
  <c r="D71" i="1"/>
  <c r="D69" i="1" s="1"/>
  <c r="G69" i="1"/>
  <c r="F69" i="1"/>
  <c r="E69" i="1"/>
  <c r="E61" i="1"/>
  <c r="F61" i="1"/>
  <c r="D62" i="1"/>
  <c r="D61" i="1" s="1"/>
  <c r="D63" i="1"/>
  <c r="F64" i="1"/>
  <c r="E59" i="1"/>
  <c r="E58" i="1" s="1"/>
  <c r="D60" i="1"/>
  <c r="G58" i="1"/>
  <c r="F58" i="1"/>
  <c r="E49" i="1"/>
  <c r="E48" i="1" s="1"/>
  <c r="D52" i="1"/>
  <c r="D56" i="1"/>
  <c r="G54" i="1"/>
  <c r="F54" i="1"/>
  <c r="E54" i="1"/>
  <c r="F48" i="1"/>
  <c r="G48" i="1"/>
  <c r="G44" i="1"/>
  <c r="F44" i="1"/>
  <c r="F39" i="1"/>
  <c r="G39" i="1"/>
  <c r="E40" i="1"/>
  <c r="E39" i="1" s="1"/>
  <c r="D41" i="1"/>
  <c r="F35" i="1"/>
  <c r="G35" i="1"/>
  <c r="D37" i="1"/>
  <c r="E36" i="1"/>
  <c r="D36" i="1" s="1"/>
  <c r="F30" i="1"/>
  <c r="F26" i="1"/>
  <c r="F18" i="1"/>
  <c r="E19" i="1"/>
  <c r="E18" i="1" s="1"/>
  <c r="G19" i="1"/>
  <c r="G18" i="1" s="1"/>
  <c r="G23" i="1"/>
  <c r="E24" i="1"/>
  <c r="D24" i="1" s="1"/>
  <c r="D23" i="1" s="1"/>
  <c r="F24" i="1"/>
  <c r="F23" i="1" s="1"/>
  <c r="D25" i="1"/>
  <c r="D16" i="1"/>
  <c r="G14" i="1"/>
  <c r="F14" i="1"/>
  <c r="G13" i="1"/>
  <c r="F13" i="1"/>
  <c r="E171" i="1" l="1"/>
  <c r="F212" i="1"/>
  <c r="E179" i="1"/>
  <c r="E191" i="1"/>
  <c r="F167" i="1"/>
  <c r="F141" i="1"/>
  <c r="G167" i="1"/>
  <c r="F178" i="1"/>
  <c r="D105" i="1"/>
  <c r="D104" i="1" s="1"/>
  <c r="G219" i="1"/>
  <c r="D171" i="1"/>
  <c r="G178" i="1"/>
  <c r="F190" i="1"/>
  <c r="E23" i="1"/>
  <c r="G43" i="1"/>
  <c r="F85" i="1"/>
  <c r="G154" i="1"/>
  <c r="E168" i="1"/>
  <c r="D13" i="1"/>
  <c r="E14" i="1"/>
  <c r="F154" i="1"/>
  <c r="G61" i="1"/>
  <c r="F72" i="1"/>
  <c r="F117" i="1"/>
  <c r="F43" i="1"/>
  <c r="F57" i="1"/>
  <c r="G72" i="1"/>
  <c r="G117" i="1"/>
  <c r="E141" i="1"/>
  <c r="G146" i="1"/>
  <c r="F17" i="1"/>
  <c r="E73" i="1"/>
  <c r="E35" i="1"/>
  <c r="E100" i="1"/>
  <c r="D40" i="1"/>
  <c r="D59" i="1"/>
  <c r="D58" i="1" s="1"/>
  <c r="E77" i="1"/>
  <c r="F99" i="1"/>
  <c r="D119" i="1"/>
  <c r="D118" i="1" s="1"/>
  <c r="G128" i="1"/>
  <c r="D77" i="1"/>
  <c r="E167" i="1" l="1"/>
  <c r="D167" i="1" s="1"/>
  <c r="E72" i="1"/>
  <c r="D72" i="1" s="1"/>
  <c r="G414" i="1" l="1"/>
  <c r="G413" i="1" s="1"/>
  <c r="G412" i="1" s="1"/>
  <c r="E414" i="1"/>
  <c r="E413" i="1" s="1"/>
  <c r="E412" i="1" s="1"/>
  <c r="D417" i="1"/>
  <c r="D412" i="1" l="1"/>
  <c r="E441" i="1"/>
  <c r="E440" i="1" s="1"/>
  <c r="E442" i="1"/>
  <c r="G442" i="1"/>
  <c r="G441" i="1"/>
  <c r="G440" i="1" l="1"/>
  <c r="G142" i="1"/>
  <c r="D143" i="1"/>
  <c r="D142" i="1" s="1"/>
  <c r="G196" i="1" l="1"/>
  <c r="E468" i="1"/>
  <c r="F468" i="1"/>
  <c r="G468" i="1"/>
  <c r="E448" i="1"/>
  <c r="G466" i="1"/>
  <c r="E466" i="1"/>
  <c r="E465" i="1"/>
  <c r="F455" i="1"/>
  <c r="F452" i="1" s="1"/>
  <c r="G324" i="1"/>
  <c r="G323" i="1" s="1"/>
  <c r="G322" i="1" s="1"/>
  <c r="G450" i="1"/>
  <c r="G444" i="1"/>
  <c r="E432" i="1"/>
  <c r="E431" i="1" s="1"/>
  <c r="E430" i="1" s="1"/>
  <c r="F432" i="1"/>
  <c r="F431" i="1" s="1"/>
  <c r="F430" i="1" s="1"/>
  <c r="G432" i="1"/>
  <c r="G431" i="1" s="1"/>
  <c r="G430" i="1" s="1"/>
  <c r="D435" i="1"/>
  <c r="D436" i="1"/>
  <c r="D313" i="1"/>
  <c r="D312" i="1"/>
  <c r="D311" i="1"/>
  <c r="E310" i="1"/>
  <c r="D430" i="1" l="1"/>
  <c r="D310" i="1"/>
  <c r="E309" i="1"/>
  <c r="E308" i="1" s="1"/>
  <c r="D308" i="1" s="1"/>
  <c r="G195" i="1"/>
  <c r="G190" i="1" s="1"/>
  <c r="D466" i="1"/>
  <c r="E224" i="1" l="1"/>
  <c r="E223" i="1" s="1"/>
  <c r="E222" i="1" s="1"/>
  <c r="D222" i="1" s="1"/>
  <c r="D227" i="1"/>
  <c r="D116" i="1"/>
  <c r="D115" i="1"/>
  <c r="E114" i="1"/>
  <c r="D114" i="1" l="1"/>
  <c r="D113" i="1" s="1"/>
  <c r="E113" i="1"/>
  <c r="E99" i="1" s="1"/>
  <c r="D461" i="1"/>
  <c r="E196" i="1"/>
  <c r="E195" i="1" s="1"/>
  <c r="E190" i="1" s="1"/>
  <c r="D190" i="1" s="1"/>
  <c r="D199" i="1"/>
  <c r="E122" i="1"/>
  <c r="E121" i="1" s="1"/>
  <c r="E117" i="1" s="1"/>
  <c r="D117" i="1" s="1"/>
  <c r="D125" i="1"/>
  <c r="G108" i="1"/>
  <c r="G107" i="1" l="1"/>
  <c r="D108" i="1"/>
  <c r="D107" i="1" s="1"/>
  <c r="E341" i="1"/>
  <c r="E340" i="1" s="1"/>
  <c r="E339" i="1" s="1"/>
  <c r="G341" i="1"/>
  <c r="G340" i="1" s="1"/>
  <c r="G339" i="1" s="1"/>
  <c r="D339" i="1" s="1"/>
  <c r="D344" i="1"/>
  <c r="D267" i="1"/>
  <c r="E244" i="1"/>
  <c r="E243" i="1" s="1"/>
  <c r="E242" i="1" s="1"/>
  <c r="G244" i="1"/>
  <c r="G243" i="1" s="1"/>
  <c r="G242" i="1" s="1"/>
  <c r="D242" i="1" s="1"/>
  <c r="D247" i="1"/>
  <c r="E280" i="1"/>
  <c r="E279" i="1" s="1"/>
  <c r="E278" i="1" s="1"/>
  <c r="D283" i="1"/>
  <c r="E214" i="1"/>
  <c r="E213" i="1" s="1"/>
  <c r="E212" i="1" s="1"/>
  <c r="G214" i="1"/>
  <c r="G213" i="1" s="1"/>
  <c r="G212" i="1" s="1"/>
  <c r="D217" i="1"/>
  <c r="D472" i="1"/>
  <c r="E471" i="1"/>
  <c r="D471" i="1" s="1"/>
  <c r="E476" i="1"/>
  <c r="D476" i="1" s="1"/>
  <c r="E473" i="1"/>
  <c r="D473" i="1" s="1"/>
  <c r="D212" i="1" l="1"/>
  <c r="E470" i="1"/>
  <c r="E475" i="1"/>
  <c r="D475" i="1" s="1"/>
  <c r="D449" i="1"/>
  <c r="F467" i="1"/>
  <c r="F464" i="1" s="1"/>
  <c r="D468" i="1" l="1"/>
  <c r="E31" i="1"/>
  <c r="E30" i="1" s="1"/>
  <c r="G31" i="1"/>
  <c r="G30" i="1" s="1"/>
  <c r="D34" i="1"/>
  <c r="G467" i="1"/>
  <c r="G464" i="1" s="1"/>
  <c r="E467" i="1"/>
  <c r="D33" i="1"/>
  <c r="D32" i="1"/>
  <c r="E469" i="1"/>
  <c r="F469" i="1"/>
  <c r="F463" i="1" s="1"/>
  <c r="E464" i="1" l="1"/>
  <c r="D31" i="1"/>
  <c r="D30" i="1" s="1"/>
  <c r="D54" i="1" l="1"/>
  <c r="E458" i="1"/>
  <c r="D162" i="1"/>
  <c r="D161" i="1"/>
  <c r="E160" i="1"/>
  <c r="E159" i="1" s="1"/>
  <c r="G150" i="1"/>
  <c r="G134" i="1"/>
  <c r="G133" i="1" s="1"/>
  <c r="G127" i="1" s="1"/>
  <c r="G65" i="1"/>
  <c r="G64" i="1" s="1"/>
  <c r="G57" i="1" s="1"/>
  <c r="D51" i="1"/>
  <c r="D50" i="1"/>
  <c r="E456" i="1"/>
  <c r="E352" i="1"/>
  <c r="E351" i="1" s="1"/>
  <c r="E350" i="1" s="1"/>
  <c r="D350" i="1" s="1"/>
  <c r="G421" i="1"/>
  <c r="G420" i="1" s="1"/>
  <c r="G419" i="1" s="1"/>
  <c r="E387" i="1"/>
  <c r="E386" i="1" s="1"/>
  <c r="D390" i="1"/>
  <c r="G408" i="1"/>
  <c r="D384" i="1"/>
  <c r="D383" i="1"/>
  <c r="D382" i="1"/>
  <c r="E381" i="1"/>
  <c r="D377" i="1"/>
  <c r="D376" i="1"/>
  <c r="D343" i="1"/>
  <c r="D342" i="1"/>
  <c r="G230" i="1"/>
  <c r="G229" i="1" s="1"/>
  <c r="E450" i="1"/>
  <c r="E183" i="1"/>
  <c r="E182" i="1" s="1"/>
  <c r="E178" i="1" s="1"/>
  <c r="D178" i="1" s="1"/>
  <c r="D184" i="1"/>
  <c r="D185" i="1"/>
  <c r="D186" i="1"/>
  <c r="G101" i="1"/>
  <c r="D89" i="1"/>
  <c r="D88" i="1"/>
  <c r="E45" i="1"/>
  <c r="E44" i="1" s="1"/>
  <c r="E43" i="1" s="1"/>
  <c r="D43" i="1" s="1"/>
  <c r="D47" i="1"/>
  <c r="D46" i="1"/>
  <c r="E385" i="1" l="1"/>
  <c r="D385" i="1" s="1"/>
  <c r="G407" i="1"/>
  <c r="G406" i="1" s="1"/>
  <c r="D381" i="1"/>
  <c r="D380" i="1" s="1"/>
  <c r="E380" i="1"/>
  <c r="E379" i="1" s="1"/>
  <c r="D379" i="1" s="1"/>
  <c r="D87" i="1"/>
  <c r="D86" i="1" s="1"/>
  <c r="E86" i="1"/>
  <c r="G100" i="1"/>
  <c r="G99" i="1" s="1"/>
  <c r="D99" i="1" s="1"/>
  <c r="D101" i="1"/>
  <c r="D100" i="1" s="1"/>
  <c r="D150" i="1"/>
  <c r="D149" i="1" s="1"/>
  <c r="G149" i="1"/>
  <c r="G141" i="1" s="1"/>
  <c r="D141" i="1" s="1"/>
  <c r="G458" i="1"/>
  <c r="E446" i="1"/>
  <c r="D447" i="1"/>
  <c r="G446" i="1"/>
  <c r="D448" i="1"/>
  <c r="D160" i="1"/>
  <c r="D49" i="1"/>
  <c r="D341" i="1"/>
  <c r="D340" i="1" s="1"/>
  <c r="D45" i="1"/>
  <c r="D44" i="1" s="1"/>
  <c r="E292" i="1" l="1"/>
  <c r="E291" i="1" s="1"/>
  <c r="E290" i="1" s="1"/>
  <c r="D389" i="1" l="1"/>
  <c r="D388" i="1"/>
  <c r="D387" i="1"/>
  <c r="E330" i="1"/>
  <c r="E329" i="1" s="1"/>
  <c r="E328" i="1" s="1"/>
  <c r="D331" i="1"/>
  <c r="D332" i="1"/>
  <c r="D158" i="1"/>
  <c r="D157" i="1"/>
  <c r="E156" i="1"/>
  <c r="E155" i="1" s="1"/>
  <c r="E154" i="1" s="1"/>
  <c r="D154" i="1" s="1"/>
  <c r="G92" i="1"/>
  <c r="G91" i="1" s="1"/>
  <c r="G85" i="1" s="1"/>
  <c r="D156" i="1" l="1"/>
  <c r="D155" i="1" s="1"/>
  <c r="D355" i="1"/>
  <c r="D410" i="1"/>
  <c r="D409" i="1"/>
  <c r="E408" i="1"/>
  <c r="E407" i="1" s="1"/>
  <c r="E406" i="1" s="1"/>
  <c r="D406" i="1" s="1"/>
  <c r="E324" i="1"/>
  <c r="E323" i="1" s="1"/>
  <c r="E322" i="1" s="1"/>
  <c r="D322" i="1" s="1"/>
  <c r="G292" i="1"/>
  <c r="G291" i="1" s="1"/>
  <c r="G290" i="1" s="1"/>
  <c r="D290" i="1" s="1"/>
  <c r="D124" i="1"/>
  <c r="D123" i="1"/>
  <c r="D408" i="1" l="1"/>
  <c r="D122" i="1"/>
  <c r="E134" i="1" l="1"/>
  <c r="E133" i="1" s="1"/>
  <c r="E92" i="1"/>
  <c r="E91" i="1" s="1"/>
  <c r="E85" i="1" s="1"/>
  <c r="D85" i="1" s="1"/>
  <c r="E65" i="1"/>
  <c r="E64" i="1" s="1"/>
  <c r="E57" i="1" s="1"/>
  <c r="D57" i="1" s="1"/>
  <c r="D198" i="1" l="1"/>
  <c r="D94" i="1"/>
  <c r="D93" i="1"/>
  <c r="D92" i="1"/>
  <c r="D95" i="1"/>
  <c r="D67" i="1"/>
  <c r="D66" i="1"/>
  <c r="D91" i="1" l="1"/>
  <c r="D65" i="1"/>
  <c r="G330" i="1"/>
  <c r="D333" i="1"/>
  <c r="D330" i="1" l="1"/>
  <c r="D329" i="1" s="1"/>
  <c r="G329" i="1"/>
  <c r="G328" i="1" s="1"/>
  <c r="D328" i="1" s="1"/>
  <c r="D260" i="1" l="1"/>
  <c r="D259" i="1"/>
  <c r="D434" i="1" l="1"/>
  <c r="E463" i="1" l="1"/>
  <c r="D319" i="1" l="1"/>
  <c r="D318" i="1"/>
  <c r="E316" i="1"/>
  <c r="E315" i="1" s="1"/>
  <c r="D315" i="1" s="1"/>
  <c r="E250" i="1"/>
  <c r="E249" i="1" s="1"/>
  <c r="G250" i="1"/>
  <c r="G249" i="1" s="1"/>
  <c r="E27" i="1"/>
  <c r="E26" i="1" s="1"/>
  <c r="E17" i="1" s="1"/>
  <c r="G27" i="1"/>
  <c r="G26" i="1" s="1"/>
  <c r="G17" i="1" s="1"/>
  <c r="D17" i="1" l="1"/>
  <c r="D249" i="1"/>
  <c r="D317" i="1"/>
  <c r="D467" i="1" l="1"/>
  <c r="D432" i="1"/>
  <c r="D433" i="1"/>
  <c r="D131" i="1" l="1"/>
  <c r="D130" i="1"/>
  <c r="E128" i="1" l="1"/>
  <c r="E127" i="1"/>
  <c r="D127" i="1" s="1"/>
  <c r="D239" i="1" l="1"/>
  <c r="D21" i="1" l="1"/>
  <c r="D20" i="1"/>
  <c r="D19" i="1" l="1"/>
  <c r="D352" i="1" l="1"/>
  <c r="D351" i="1" s="1"/>
  <c r="D354" i="1"/>
  <c r="D353" i="1"/>
  <c r="E421" i="1" l="1"/>
  <c r="E420" i="1" s="1"/>
  <c r="E419" i="1" s="1"/>
  <c r="D419" i="1" s="1"/>
  <c r="D326" i="1"/>
  <c r="D325" i="1"/>
  <c r="D238" i="1"/>
  <c r="D237" i="1" s="1"/>
  <c r="D324" i="1" l="1"/>
  <c r="F470" i="1" l="1"/>
  <c r="G470" i="1"/>
  <c r="D470" i="1" s="1"/>
  <c r="D454" i="1"/>
  <c r="D441" i="1"/>
  <c r="D455" i="1" l="1"/>
  <c r="D460" i="1"/>
  <c r="D442" i="1"/>
  <c r="D440" i="1" s="1"/>
  <c r="D276" i="1"/>
  <c r="D275" i="1"/>
  <c r="E274" i="1"/>
  <c r="E273" i="1" s="1"/>
  <c r="E272" i="1" s="1"/>
  <c r="D272" i="1" s="1"/>
  <c r="D253" i="1"/>
  <c r="D252" i="1"/>
  <c r="E203" i="1"/>
  <c r="D206" i="1"/>
  <c r="E202" i="1" l="1"/>
  <c r="E201" i="1" s="1"/>
  <c r="D201" i="1" s="1"/>
  <c r="D274" i="1"/>
  <c r="D251" i="1"/>
  <c r="F439" i="1" l="1"/>
  <c r="D38" i="1" l="1"/>
  <c r="D35" i="1" s="1"/>
  <c r="D404" i="1"/>
  <c r="D403" i="1"/>
  <c r="E402" i="1"/>
  <c r="D299" i="1"/>
  <c r="D300" i="1"/>
  <c r="D228" i="1"/>
  <c r="D402" i="1" l="1"/>
  <c r="E401" i="1"/>
  <c r="E400" i="1" s="1"/>
  <c r="D400" i="1" s="1"/>
  <c r="D298" i="1"/>
  <c r="G452" i="1"/>
  <c r="E452" i="1" l="1"/>
  <c r="E477" i="1" l="1"/>
  <c r="D477" i="1" s="1"/>
  <c r="F474" i="1"/>
  <c r="D469" i="1"/>
  <c r="E462" i="1"/>
  <c r="D462" i="1" s="1"/>
  <c r="F457" i="1"/>
  <c r="D456" i="1"/>
  <c r="D453" i="1"/>
  <c r="F451" i="1"/>
  <c r="F445" i="1"/>
  <c r="E444" i="1"/>
  <c r="G439" i="1"/>
  <c r="D437" i="1"/>
  <c r="D431" i="1" s="1"/>
  <c r="D424" i="1"/>
  <c r="D423" i="1"/>
  <c r="D422" i="1"/>
  <c r="D418" i="1"/>
  <c r="D416" i="1"/>
  <c r="D415" i="1"/>
  <c r="D411" i="1"/>
  <c r="D407" i="1" s="1"/>
  <c r="D405" i="1"/>
  <c r="D401" i="1" s="1"/>
  <c r="D391" i="1"/>
  <c r="D386" i="1" s="1"/>
  <c r="D378" i="1"/>
  <c r="D327" i="1"/>
  <c r="D323" i="1" s="1"/>
  <c r="D321" i="1"/>
  <c r="D316" i="1" s="1"/>
  <c r="D314" i="1"/>
  <c r="D309" i="1" s="1"/>
  <c r="D302" i="1"/>
  <c r="D297" i="1" s="1"/>
  <c r="D295" i="1"/>
  <c r="D294" i="1"/>
  <c r="D293" i="1"/>
  <c r="D289" i="1"/>
  <c r="D286" i="1" s="1"/>
  <c r="D284" i="1"/>
  <c r="D282" i="1"/>
  <c r="D281" i="1"/>
  <c r="D277" i="1"/>
  <c r="D273" i="1" s="1"/>
  <c r="D268" i="1"/>
  <c r="D266" i="1"/>
  <c r="D265" i="1"/>
  <c r="D261" i="1"/>
  <c r="D257" i="1" s="1"/>
  <c r="D255" i="1"/>
  <c r="D250" i="1" s="1"/>
  <c r="D248" i="1"/>
  <c r="D246" i="1"/>
  <c r="D245" i="1"/>
  <c r="D241" i="1"/>
  <c r="D236" i="1" s="1"/>
  <c r="D233" i="1"/>
  <c r="D232" i="1"/>
  <c r="E230" i="1"/>
  <c r="D226" i="1"/>
  <c r="D225" i="1"/>
  <c r="D218" i="1"/>
  <c r="D216" i="1"/>
  <c r="D215" i="1"/>
  <c r="D211" i="1"/>
  <c r="D210" i="1"/>
  <c r="E209" i="1"/>
  <c r="D205" i="1"/>
  <c r="D204" i="1"/>
  <c r="D203" i="1"/>
  <c r="D202" i="1" s="1"/>
  <c r="D200" i="1"/>
  <c r="D197" i="1"/>
  <c r="D183" i="1"/>
  <c r="D182" i="1" s="1"/>
  <c r="D163" i="1"/>
  <c r="D159" i="1" s="1"/>
  <c r="D137" i="1"/>
  <c r="D136" i="1"/>
  <c r="D135" i="1"/>
  <c r="D129" i="1"/>
  <c r="D128" i="1" s="1"/>
  <c r="D126" i="1"/>
  <c r="D121" i="1" s="1"/>
  <c r="D68" i="1"/>
  <c r="D64" i="1" s="1"/>
  <c r="D53" i="1"/>
  <c r="D48" i="1" s="1"/>
  <c r="D42" i="1"/>
  <c r="D39" i="1" s="1"/>
  <c r="D29" i="1"/>
  <c r="D28" i="1"/>
  <c r="D22" i="1"/>
  <c r="D18" i="1" s="1"/>
  <c r="D15" i="1"/>
  <c r="D14" i="1" s="1"/>
  <c r="D264" i="1" l="1"/>
  <c r="D263" i="1" s="1"/>
  <c r="D209" i="1"/>
  <c r="D208" i="1" s="1"/>
  <c r="E208" i="1"/>
  <c r="E207" i="1" s="1"/>
  <c r="D207" i="1" s="1"/>
  <c r="E229" i="1"/>
  <c r="D229" i="1" s="1"/>
  <c r="F438" i="1"/>
  <c r="D450" i="1"/>
  <c r="D444" i="1"/>
  <c r="E439" i="1"/>
  <c r="D224" i="1"/>
  <c r="D223" i="1" s="1"/>
  <c r="D134" i="1"/>
  <c r="D133" i="1" s="1"/>
  <c r="D421" i="1"/>
  <c r="D420" i="1" s="1"/>
  <c r="D244" i="1"/>
  <c r="D243" i="1" s="1"/>
  <c r="D231" i="1"/>
  <c r="D230" i="1" s="1"/>
  <c r="D292" i="1"/>
  <c r="D291" i="1" s="1"/>
  <c r="E457" i="1"/>
  <c r="D375" i="1"/>
  <c r="D374" i="1" s="1"/>
  <c r="E474" i="1"/>
  <c r="D27" i="1"/>
  <c r="D26" i="1" s="1"/>
  <c r="D280" i="1"/>
  <c r="D279" i="1" s="1"/>
  <c r="D446" i="1"/>
  <c r="D196" i="1"/>
  <c r="D195" i="1" s="1"/>
  <c r="D414" i="1"/>
  <c r="D413" i="1" s="1"/>
  <c r="D214" i="1"/>
  <c r="D213" i="1" s="1"/>
  <c r="D459" i="1"/>
  <c r="D235" i="1"/>
  <c r="E445" i="1"/>
  <c r="E451" i="1"/>
  <c r="E438" i="1" l="1"/>
  <c r="D439" i="1"/>
  <c r="G474" i="1"/>
  <c r="G445" i="1"/>
  <c r="D445" i="1" s="1"/>
  <c r="G457" i="1"/>
  <c r="D457" i="1" s="1"/>
  <c r="D458" i="1"/>
  <c r="D452" i="1"/>
  <c r="G451" i="1"/>
  <c r="D451" i="1" s="1"/>
  <c r="D474" i="1" l="1"/>
  <c r="D465" i="1" l="1"/>
  <c r="D464" i="1"/>
  <c r="G463" i="1" l="1"/>
  <c r="G438" i="1" s="1"/>
  <c r="D463" i="1" l="1"/>
  <c r="D438" i="1"/>
  <c r="D278" i="1"/>
</calcChain>
</file>

<file path=xl/sharedStrings.xml><?xml version="1.0" encoding="utf-8"?>
<sst xmlns="http://schemas.openxmlformats.org/spreadsheetml/2006/main" count="622" uniqueCount="147">
  <si>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</si>
  <si>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</si>
  <si>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</si>
  <si>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</si>
  <si>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</si>
  <si>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</si>
  <si>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</si>
  <si>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</si>
  <si>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</si>
  <si>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</si>
  <si>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</si>
  <si>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</si>
  <si>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</si>
  <si>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</si>
  <si>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</si>
  <si>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</si>
  <si>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</si>
  <si>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</si>
  <si>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</si>
  <si>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</si>
  <si>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</si>
  <si>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</si>
  <si>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</si>
  <si>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</si>
  <si>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</si>
  <si>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</si>
  <si>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</si>
  <si>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</si>
  <si>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</si>
  <si>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</si>
  <si>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</si>
  <si>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</si>
  <si>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</si>
  <si>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</si>
  <si>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</si>
  <si>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</si>
  <si>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</si>
  <si>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</si>
  <si>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</si>
  <si>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</si>
  <si>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</si>
  <si>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</si>
  <si>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</si>
  <si>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</si>
  <si>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</si>
  <si>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</si>
  <si>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</si>
  <si>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</si>
  <si>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</si>
  <si>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</si>
  <si>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</si>
  <si>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</si>
  <si>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</si>
  <si>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</si>
  <si>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</si>
  <si>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</si>
  <si>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</si>
  <si>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</si>
  <si>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</si>
  <si>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</si>
  <si>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</si>
  <si>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</si>
  <si>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</si>
  <si>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</si>
  <si>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</si>
  <si>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</si>
  <si>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</si>
  <si>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</si>
  <si>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</si>
  <si>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</si>
  <si>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</si>
  <si>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</si>
  <si>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</si>
  <si>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</si>
  <si>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</si>
  <si>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</si>
  <si>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</si>
  <si>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</si>
  <si>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</si>
  <si>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</si>
  <si>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</si>
  <si>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</si>
  <si>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</si>
  <si>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</si>
  <si>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</si>
  <si>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</si>
  <si>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</si>
  <si>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</si>
  <si>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</si>
  <si>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</si>
  <si>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</si>
  <si>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</si>
  <si>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</si>
  <si>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</si>
  <si>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</si>
  <si>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</si>
  <si>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</si>
  <si>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</si>
  <si>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</si>
  <si>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</si>
  <si>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</si>
  <si>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</si>
  <si>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</si>
  <si>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</si>
  <si>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</si>
  <si>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</si>
  <si>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</si>
  <si>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</si>
  <si>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</si>
  <si>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</si>
  <si>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</si>
  <si>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</si>
  <si>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</si>
  <si>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</si>
  <si>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</si>
  <si>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</si>
  <si>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</si>
  <si>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</si>
  <si>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</si>
  <si>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</si>
  <si>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</si>
  <si>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</si>
  <si>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</si>
  <si>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</si>
  <si>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</si>
  <si>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</si>
  <si>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</si>
  <si>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</si>
  <si>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</si>
  <si>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</si>
  <si>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</si>
  <si>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</si>
  <si>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</si>
  <si>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</si>
  <si>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</si>
  <si>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</si>
  <si>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</si>
  <si>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</si>
  <si>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</si>
  <si>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</si>
  <si>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</si>
  <si>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</si>
  <si>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</si>
  <si>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</si>
  <si>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</si>
  <si>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</si>
  <si>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lapkričio 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</si>
</sst>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17" fillId="0" borderId="0" xfId="0" applyFont="1"/>
    <xf numFmtId="164" fontId="9" fillId="2" borderId="13" xfId="0" applyNumberFormat="1" applyFont="1" applyFill="1" applyBorder="1"/>
    <xf numFmtId="164" fontId="9" fillId="3" borderId="11" xfId="0" applyNumberFormat="1" applyFont="1" applyFill="1" applyBorder="1"/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164" fontId="11" fillId="3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left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>
      <alignment horizontal="left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/>
    </xf>
    <xf numFmtId="49" fontId="19" fillId="2" borderId="6" xfId="1" applyNumberFormat="1" applyFont="1" applyFill="1" applyBorder="1" applyAlignment="1" applyProtection="1">
      <alignment horizontal="center" vertical="center"/>
    </xf>
    <xf numFmtId="164" fontId="19" fillId="2" borderId="2" xfId="2" applyNumberFormat="1" applyFont="1" applyFill="1" applyBorder="1"/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>
      <alignment horizontal="right"/>
    </xf>
    <xf numFmtId="164" fontId="14" fillId="3" borderId="13" xfId="0" applyNumberFormat="1" applyFont="1" applyFill="1" applyBorder="1"/>
    <xf numFmtId="164" fontId="14" fillId="3" borderId="2" xfId="0" applyNumberFormat="1" applyFont="1" applyFill="1" applyBorder="1"/>
    <xf numFmtId="1" fontId="21" fillId="2" borderId="2" xfId="1" applyNumberFormat="1" applyFont="1" applyFill="1" applyBorder="1" applyAlignment="1" applyProtection="1"/>
    <xf numFmtId="0" fontId="22" fillId="0" borderId="0" xfId="0" applyFont="1"/>
    <xf numFmtId="164" fontId="9" fillId="2" borderId="13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left" wrapText="1"/>
    </xf>
    <xf numFmtId="0" fontId="7" fillId="5" borderId="4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center"/>
    </xf>
    <xf numFmtId="164" fontId="14" fillId="2" borderId="13" xfId="0" applyNumberFormat="1" applyFont="1" applyFill="1" applyBorder="1"/>
    <xf numFmtId="1" fontId="14" fillId="3" borderId="2" xfId="0" applyNumberFormat="1" applyFont="1" applyFill="1" applyBorder="1"/>
    <xf numFmtId="0" fontId="7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right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>
      <alignment horizontal="right"/>
    </xf>
    <xf numFmtId="164" fontId="14" fillId="2" borderId="6" xfId="0" applyNumberFormat="1" applyFont="1" applyFill="1" applyBorder="1"/>
    <xf numFmtId="0" fontId="23" fillId="0" borderId="0" xfId="0" applyFont="1"/>
    <xf numFmtId="49" fontId="8" fillId="5" borderId="5" xfId="1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0" fillId="0" borderId="0" xfId="0" applyNumberFormat="1"/>
    <xf numFmtId="0" fontId="4" fillId="2" borderId="15" xfId="0" applyFont="1" applyFill="1" applyBorder="1" applyAlignment="1">
      <alignment horizontal="center"/>
    </xf>
    <xf numFmtId="49" fontId="19" fillId="2" borderId="22" xfId="1" applyNumberFormat="1" applyFont="1" applyFill="1" applyBorder="1" applyAlignment="1" applyProtection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>
      <alignment horizontal="center"/>
    </xf>
    <xf numFmtId="49" fontId="9" fillId="2" borderId="24" xfId="0" applyNumberFormat="1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8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8"/>
  <sheetViews>
    <sheetView tabSelected="1" topLeftCell="A466" zoomScaleNormal="100" workbookViewId="0">
      <selection activeCell="I394" sqref="I39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146</v>
      </c>
      <c r="E3" s="1"/>
      <c r="F3" s="1"/>
      <c r="G3" s="1"/>
    </row>
    <row r="4" spans="1:7" ht="15.75" x14ac:dyDescent="0.25">
      <c r="A4" s="1"/>
      <c r="B4" s="1"/>
      <c r="C4" s="1"/>
      <c r="D4" s="1" t="s">
        <v>134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50" t="s">
        <v>135</v>
      </c>
      <c r="B7" s="150"/>
      <c r="C7" s="150"/>
      <c r="D7" s="150"/>
      <c r="E7" s="150"/>
      <c r="F7" s="150"/>
      <c r="G7" s="150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51" t="s">
        <v>2</v>
      </c>
      <c r="G9" s="151"/>
    </row>
    <row r="10" spans="1:7" x14ac:dyDescent="0.25">
      <c r="A10" s="152" t="s">
        <v>3</v>
      </c>
      <c r="B10" s="154" t="s">
        <v>4</v>
      </c>
      <c r="C10" s="152" t="s">
        <v>5</v>
      </c>
      <c r="D10" s="154" t="s">
        <v>6</v>
      </c>
      <c r="E10" s="154" t="s">
        <v>7</v>
      </c>
      <c r="F10" s="154"/>
      <c r="G10" s="154"/>
    </row>
    <row r="11" spans="1:7" x14ac:dyDescent="0.25">
      <c r="A11" s="152"/>
      <c r="B11" s="154"/>
      <c r="C11" s="152"/>
      <c r="D11" s="154"/>
      <c r="E11" s="154" t="s">
        <v>8</v>
      </c>
      <c r="F11" s="154"/>
      <c r="G11" s="154" t="s">
        <v>9</v>
      </c>
    </row>
    <row r="12" spans="1:7" ht="38.25" x14ac:dyDescent="0.25">
      <c r="A12" s="153"/>
      <c r="B12" s="155"/>
      <c r="C12" s="152"/>
      <c r="D12" s="154"/>
      <c r="E12" s="3" t="s">
        <v>10</v>
      </c>
      <c r="F12" s="4" t="s">
        <v>11</v>
      </c>
      <c r="G12" s="154"/>
    </row>
    <row r="13" spans="1:7" ht="18" customHeight="1" x14ac:dyDescent="0.25">
      <c r="A13" s="130" t="s">
        <v>12</v>
      </c>
      <c r="B13" s="41" t="s">
        <v>13</v>
      </c>
      <c r="C13" s="42"/>
      <c r="D13" s="43">
        <f t="shared" ref="D13" si="0">SUM(G13+E13)</f>
        <v>0.1</v>
      </c>
      <c r="E13" s="43">
        <f>SUM(E15:E15)</f>
        <v>0.1</v>
      </c>
      <c r="F13" s="43">
        <f>SUM(F15:F15)</f>
        <v>0</v>
      </c>
      <c r="G13" s="43">
        <f>SUM(G15:G15)</f>
        <v>0</v>
      </c>
    </row>
    <row r="14" spans="1:7" x14ac:dyDescent="0.25">
      <c r="A14" s="131"/>
      <c r="B14" s="49" t="s">
        <v>137</v>
      </c>
      <c r="C14" s="45" t="s">
        <v>14</v>
      </c>
      <c r="D14" s="46">
        <f>SUM(D15)</f>
        <v>0.1</v>
      </c>
      <c r="E14" s="46">
        <f>SUM(E15)</f>
        <v>0.1</v>
      </c>
      <c r="F14" s="46">
        <f>SUM(F15)</f>
        <v>0</v>
      </c>
      <c r="G14" s="46">
        <f>SUM(G15)</f>
        <v>0</v>
      </c>
    </row>
    <row r="15" spans="1:7" ht="15" customHeight="1" x14ac:dyDescent="0.25">
      <c r="A15" s="131"/>
      <c r="B15" s="50" t="s">
        <v>22</v>
      </c>
      <c r="C15" s="112"/>
      <c r="D15" s="65">
        <f t="shared" ref="D15:D42" si="1">SUM(G15+E15)</f>
        <v>0.1</v>
      </c>
      <c r="E15" s="35">
        <f>SUM(E16)</f>
        <v>0.1</v>
      </c>
      <c r="F15" s="5"/>
      <c r="G15" s="6"/>
    </row>
    <row r="16" spans="1:7" s="64" customFormat="1" ht="15" customHeight="1" x14ac:dyDescent="0.2">
      <c r="A16" s="132"/>
      <c r="B16" s="60" t="s">
        <v>18</v>
      </c>
      <c r="C16" s="114"/>
      <c r="D16" s="61">
        <f>SUM(G16+E16)</f>
        <v>0.1</v>
      </c>
      <c r="E16" s="62">
        <v>0.1</v>
      </c>
      <c r="F16" s="5"/>
      <c r="G16" s="63"/>
    </row>
    <row r="17" spans="1:7" ht="18" customHeight="1" x14ac:dyDescent="0.25">
      <c r="A17" s="156" t="s">
        <v>15</v>
      </c>
      <c r="B17" s="51" t="s">
        <v>16</v>
      </c>
      <c r="C17" s="52"/>
      <c r="D17" s="53">
        <f t="shared" ref="D17" si="2">SUM(G17+E17)</f>
        <v>1350.3000000000002</v>
      </c>
      <c r="E17" s="53">
        <f t="shared" ref="E17:F17" si="3">SUM(E39+E35+E26+E30+E23+E18)</f>
        <v>386.7</v>
      </c>
      <c r="F17" s="53">
        <f t="shared" si="3"/>
        <v>5.7</v>
      </c>
      <c r="G17" s="53">
        <f>SUM(G39+G35+G26+G30+G23+G18)</f>
        <v>963.60000000000014</v>
      </c>
    </row>
    <row r="18" spans="1:7" ht="15" customHeight="1" x14ac:dyDescent="0.25">
      <c r="A18" s="156"/>
      <c r="B18" s="49" t="s">
        <v>137</v>
      </c>
      <c r="C18" s="45" t="s">
        <v>14</v>
      </c>
      <c r="D18" s="46">
        <f t="shared" ref="D18:F18" si="4">SUM(D22+D19)</f>
        <v>385.3</v>
      </c>
      <c r="E18" s="46">
        <f t="shared" si="4"/>
        <v>16.399999999999999</v>
      </c>
      <c r="F18" s="46">
        <f t="shared" si="4"/>
        <v>0</v>
      </c>
      <c r="G18" s="46">
        <f>SUM(G22+G19)</f>
        <v>368.90000000000003</v>
      </c>
    </row>
    <row r="19" spans="1:7" ht="15" customHeight="1" x14ac:dyDescent="0.25">
      <c r="A19" s="157"/>
      <c r="B19" s="48" t="s">
        <v>22</v>
      </c>
      <c r="C19" s="112"/>
      <c r="D19" s="34">
        <f t="shared" ref="D19" si="5">SUM(G19+E19)</f>
        <v>351.1</v>
      </c>
      <c r="E19" s="8">
        <f t="shared" ref="E19" si="6">SUM(E20:E21)</f>
        <v>11.8</v>
      </c>
      <c r="F19" s="8"/>
      <c r="G19" s="8">
        <f>SUM(G20:G21)</f>
        <v>339.3</v>
      </c>
    </row>
    <row r="20" spans="1:7" s="64" customFormat="1" ht="15" customHeight="1" x14ac:dyDescent="0.2">
      <c r="A20" s="157"/>
      <c r="B20" s="66" t="s">
        <v>18</v>
      </c>
      <c r="C20" s="113"/>
      <c r="D20" s="61">
        <f>SUM(G20+E20)</f>
        <v>13.4</v>
      </c>
      <c r="E20" s="62">
        <v>11.8</v>
      </c>
      <c r="F20" s="62"/>
      <c r="G20" s="62">
        <v>1.6</v>
      </c>
    </row>
    <row r="21" spans="1:7" s="64" customFormat="1" ht="15" customHeight="1" x14ac:dyDescent="0.2">
      <c r="A21" s="157"/>
      <c r="B21" s="66" t="s">
        <v>19</v>
      </c>
      <c r="C21" s="113"/>
      <c r="D21" s="61">
        <f>SUM(G21+E21)</f>
        <v>337.7</v>
      </c>
      <c r="E21" s="62"/>
      <c r="F21" s="62"/>
      <c r="G21" s="62">
        <v>337.7</v>
      </c>
    </row>
    <row r="22" spans="1:7" ht="15" customHeight="1" x14ac:dyDescent="0.25">
      <c r="A22" s="157"/>
      <c r="B22" s="54" t="s">
        <v>20</v>
      </c>
      <c r="C22" s="114"/>
      <c r="D22" s="33">
        <f t="shared" si="1"/>
        <v>34.200000000000003</v>
      </c>
      <c r="E22" s="7">
        <v>4.5999999999999996</v>
      </c>
      <c r="F22" s="7"/>
      <c r="G22" s="7">
        <v>29.6</v>
      </c>
    </row>
    <row r="23" spans="1:7" ht="15" customHeight="1" x14ac:dyDescent="0.25">
      <c r="A23" s="157"/>
      <c r="B23" s="44" t="s">
        <v>127</v>
      </c>
      <c r="C23" s="55" t="s">
        <v>23</v>
      </c>
      <c r="D23" s="56">
        <f t="shared" ref="D23:F23" si="7">SUM(D24)</f>
        <v>15</v>
      </c>
      <c r="E23" s="56">
        <f t="shared" si="7"/>
        <v>15</v>
      </c>
      <c r="F23" s="56">
        <f t="shared" si="7"/>
        <v>5.7</v>
      </c>
      <c r="G23" s="56">
        <f>SUM(G24)</f>
        <v>0</v>
      </c>
    </row>
    <row r="24" spans="1:7" ht="15" customHeight="1" x14ac:dyDescent="0.25">
      <c r="A24" s="157"/>
      <c r="B24" s="48" t="s">
        <v>22</v>
      </c>
      <c r="C24" s="112"/>
      <c r="D24" s="32">
        <f t="shared" ref="D24" si="8">SUM(G24+E24)</f>
        <v>15</v>
      </c>
      <c r="E24" s="5">
        <f>SUM(E25)</f>
        <v>15</v>
      </c>
      <c r="F24" s="5">
        <f>SUM(F25)</f>
        <v>5.7</v>
      </c>
      <c r="G24" s="6"/>
    </row>
    <row r="25" spans="1:7" s="64" customFormat="1" ht="15" customHeight="1" x14ac:dyDescent="0.2">
      <c r="A25" s="157"/>
      <c r="B25" s="67" t="s">
        <v>8</v>
      </c>
      <c r="C25" s="114"/>
      <c r="D25" s="61">
        <f>SUM(G25+E25)</f>
        <v>15</v>
      </c>
      <c r="E25" s="62">
        <v>15</v>
      </c>
      <c r="F25" s="62">
        <v>5.7</v>
      </c>
      <c r="G25" s="63"/>
    </row>
    <row r="26" spans="1:7" ht="27" x14ac:dyDescent="0.25">
      <c r="A26" s="157"/>
      <c r="B26" s="59" t="s">
        <v>138</v>
      </c>
      <c r="C26" s="45" t="s">
        <v>25</v>
      </c>
      <c r="D26" s="58">
        <f t="shared" ref="D26:F26" si="9">SUM(D27)</f>
        <v>573.9</v>
      </c>
      <c r="E26" s="58">
        <f t="shared" si="9"/>
        <v>17.8</v>
      </c>
      <c r="F26" s="58">
        <f t="shared" si="9"/>
        <v>0</v>
      </c>
      <c r="G26" s="58">
        <f>SUM(G27)</f>
        <v>556.1</v>
      </c>
    </row>
    <row r="27" spans="1:7" ht="15" customHeight="1" x14ac:dyDescent="0.25">
      <c r="A27" s="157"/>
      <c r="B27" s="48" t="s">
        <v>22</v>
      </c>
      <c r="C27" s="122"/>
      <c r="D27" s="34">
        <f t="shared" si="1"/>
        <v>573.9</v>
      </c>
      <c r="E27" s="8">
        <f t="shared" ref="E27" si="10">SUM(E28:E29)</f>
        <v>17.8</v>
      </c>
      <c r="F27" s="8"/>
      <c r="G27" s="8">
        <f>SUM(G28:G29)</f>
        <v>556.1</v>
      </c>
    </row>
    <row r="28" spans="1:7" s="64" customFormat="1" ht="15" customHeight="1" x14ac:dyDescent="0.2">
      <c r="A28" s="157"/>
      <c r="B28" s="66" t="s">
        <v>18</v>
      </c>
      <c r="C28" s="123"/>
      <c r="D28" s="61">
        <f>SUM(G28+E28)</f>
        <v>19.400000000000002</v>
      </c>
      <c r="E28" s="62">
        <v>17.8</v>
      </c>
      <c r="F28" s="62"/>
      <c r="G28" s="62">
        <v>1.6</v>
      </c>
    </row>
    <row r="29" spans="1:7" s="64" customFormat="1" ht="15" customHeight="1" x14ac:dyDescent="0.2">
      <c r="A29" s="157"/>
      <c r="B29" s="67" t="s">
        <v>19</v>
      </c>
      <c r="C29" s="124"/>
      <c r="D29" s="61">
        <f>SUM(G29+E29)</f>
        <v>554.5</v>
      </c>
      <c r="E29" s="62"/>
      <c r="F29" s="62"/>
      <c r="G29" s="62">
        <v>554.5</v>
      </c>
    </row>
    <row r="30" spans="1:7" ht="15" customHeight="1" x14ac:dyDescent="0.25">
      <c r="A30" s="157"/>
      <c r="B30" s="59" t="s">
        <v>129</v>
      </c>
      <c r="C30" s="55" t="s">
        <v>26</v>
      </c>
      <c r="D30" s="58">
        <f t="shared" ref="D30:F30" si="11">SUM(D31)</f>
        <v>142.70000000000002</v>
      </c>
      <c r="E30" s="58">
        <f t="shared" si="11"/>
        <v>119.10000000000001</v>
      </c>
      <c r="F30" s="58">
        <f t="shared" si="11"/>
        <v>0</v>
      </c>
      <c r="G30" s="58">
        <f>SUM(G31)</f>
        <v>23.6</v>
      </c>
    </row>
    <row r="31" spans="1:7" ht="15" customHeight="1" x14ac:dyDescent="0.25">
      <c r="A31" s="157"/>
      <c r="B31" s="48" t="s">
        <v>22</v>
      </c>
      <c r="C31" s="133"/>
      <c r="D31" s="34">
        <f t="shared" ref="D31" si="12">SUM(G31+E31)</f>
        <v>142.70000000000002</v>
      </c>
      <c r="E31" s="8">
        <f t="shared" ref="E31" si="13">SUM(E32:E34)</f>
        <v>119.10000000000001</v>
      </c>
      <c r="F31" s="8"/>
      <c r="G31" s="8">
        <f>SUM(G32:G34)</f>
        <v>23.6</v>
      </c>
    </row>
    <row r="32" spans="1:7" s="64" customFormat="1" ht="15" customHeight="1" x14ac:dyDescent="0.2">
      <c r="A32" s="157"/>
      <c r="B32" s="66" t="s">
        <v>18</v>
      </c>
      <c r="C32" s="126"/>
      <c r="D32" s="61">
        <f>SUM(G32+E32)</f>
        <v>50.2</v>
      </c>
      <c r="E32" s="62">
        <v>50.2</v>
      </c>
      <c r="F32" s="62"/>
      <c r="G32" s="62"/>
    </row>
    <row r="33" spans="1:7" s="64" customFormat="1" ht="15" customHeight="1" x14ac:dyDescent="0.2">
      <c r="A33" s="157"/>
      <c r="B33" s="66" t="s">
        <v>24</v>
      </c>
      <c r="C33" s="126"/>
      <c r="D33" s="61">
        <f>SUM(G33+E33)</f>
        <v>24.6</v>
      </c>
      <c r="E33" s="62">
        <v>1</v>
      </c>
      <c r="F33" s="62"/>
      <c r="G33" s="62">
        <v>23.6</v>
      </c>
    </row>
    <row r="34" spans="1:7" s="64" customFormat="1" ht="15" customHeight="1" x14ac:dyDescent="0.2">
      <c r="A34" s="157"/>
      <c r="B34" s="67" t="s">
        <v>8</v>
      </c>
      <c r="C34" s="134"/>
      <c r="D34" s="61">
        <f>SUM(G34+E34)</f>
        <v>67.900000000000006</v>
      </c>
      <c r="E34" s="62">
        <v>67.900000000000006</v>
      </c>
      <c r="F34" s="62"/>
      <c r="G34" s="62"/>
    </row>
    <row r="35" spans="1:7" ht="15" customHeight="1" x14ac:dyDescent="0.25">
      <c r="A35" s="157"/>
      <c r="B35" s="57" t="s">
        <v>130</v>
      </c>
      <c r="C35" s="55" t="s">
        <v>27</v>
      </c>
      <c r="D35" s="58">
        <f t="shared" ref="D35:F35" si="14">SUM(D36+D38)</f>
        <v>22.2</v>
      </c>
      <c r="E35" s="58">
        <f t="shared" si="14"/>
        <v>22.2</v>
      </c>
      <c r="F35" s="58">
        <f t="shared" si="14"/>
        <v>0</v>
      </c>
      <c r="G35" s="58">
        <f>SUM(G36+G38)</f>
        <v>0</v>
      </c>
    </row>
    <row r="36" spans="1:7" ht="15" customHeight="1" x14ac:dyDescent="0.25">
      <c r="A36" s="157"/>
      <c r="B36" s="48" t="s">
        <v>22</v>
      </c>
      <c r="C36" s="112"/>
      <c r="D36" s="32">
        <f t="shared" ref="D36" si="15">SUM(G36+E36)</f>
        <v>9</v>
      </c>
      <c r="E36" s="5">
        <f>SUM(E37)</f>
        <v>9</v>
      </c>
      <c r="F36" s="5"/>
      <c r="G36" s="6"/>
    </row>
    <row r="37" spans="1:7" ht="15" customHeight="1" x14ac:dyDescent="0.25">
      <c r="A37" s="157"/>
      <c r="B37" s="66" t="s">
        <v>8</v>
      </c>
      <c r="C37" s="113"/>
      <c r="D37" s="61">
        <f>SUM(G37+E37)</f>
        <v>9</v>
      </c>
      <c r="E37" s="62">
        <v>9</v>
      </c>
      <c r="F37" s="62"/>
      <c r="G37" s="63"/>
    </row>
    <row r="38" spans="1:7" ht="15" customHeight="1" x14ac:dyDescent="0.25">
      <c r="A38" s="157"/>
      <c r="B38" s="68" t="s">
        <v>28</v>
      </c>
      <c r="C38" s="114"/>
      <c r="D38" s="32">
        <f t="shared" si="1"/>
        <v>13.2</v>
      </c>
      <c r="E38" s="5">
        <v>13.2</v>
      </c>
      <c r="F38" s="5"/>
      <c r="G38" s="5"/>
    </row>
    <row r="39" spans="1:7" ht="15" customHeight="1" x14ac:dyDescent="0.25">
      <c r="A39" s="157"/>
      <c r="B39" s="59" t="s">
        <v>139</v>
      </c>
      <c r="C39" s="55" t="s">
        <v>29</v>
      </c>
      <c r="D39" s="58">
        <f t="shared" ref="D39:F39" si="16">SUM(D40+D42)</f>
        <v>211.2</v>
      </c>
      <c r="E39" s="58">
        <f t="shared" si="16"/>
        <v>196.2</v>
      </c>
      <c r="F39" s="58">
        <f t="shared" si="16"/>
        <v>0</v>
      </c>
      <c r="G39" s="58">
        <f>SUM(G40+G42)</f>
        <v>15</v>
      </c>
    </row>
    <row r="40" spans="1:7" ht="15" customHeight="1" x14ac:dyDescent="0.25">
      <c r="A40" s="157"/>
      <c r="B40" s="48" t="s">
        <v>22</v>
      </c>
      <c r="C40" s="112"/>
      <c r="D40" s="32">
        <f t="shared" ref="D40" si="17">SUM(G40+E40)</f>
        <v>107.3</v>
      </c>
      <c r="E40" s="5">
        <f>SUM(E41)</f>
        <v>107.3</v>
      </c>
      <c r="F40" s="5"/>
      <c r="G40" s="6"/>
    </row>
    <row r="41" spans="1:7" ht="15" customHeight="1" x14ac:dyDescent="0.25">
      <c r="A41" s="157"/>
      <c r="B41" s="66" t="s">
        <v>18</v>
      </c>
      <c r="C41" s="113"/>
      <c r="D41" s="61">
        <f>SUM(G41+E41)</f>
        <v>107.3</v>
      </c>
      <c r="E41" s="62">
        <v>107.3</v>
      </c>
      <c r="F41" s="5"/>
      <c r="G41" s="63"/>
    </row>
    <row r="42" spans="1:7" ht="15" customHeight="1" x14ac:dyDescent="0.25">
      <c r="A42" s="157"/>
      <c r="B42" s="68" t="s">
        <v>28</v>
      </c>
      <c r="C42" s="114"/>
      <c r="D42" s="32">
        <f t="shared" si="1"/>
        <v>103.9</v>
      </c>
      <c r="E42" s="10">
        <v>88.9</v>
      </c>
      <c r="F42" s="11"/>
      <c r="G42" s="10">
        <v>15</v>
      </c>
    </row>
    <row r="43" spans="1:7" ht="18" customHeight="1" x14ac:dyDescent="0.25">
      <c r="A43" s="105" t="s">
        <v>30</v>
      </c>
      <c r="B43" s="69" t="s">
        <v>31</v>
      </c>
      <c r="C43" s="70"/>
      <c r="D43" s="71">
        <f t="shared" ref="D43" si="18">SUM(G43+E43)</f>
        <v>38.700000000000003</v>
      </c>
      <c r="E43" s="71">
        <f t="shared" ref="E43:F43" si="19">SUM(E44+E48+E54)</f>
        <v>37.300000000000004</v>
      </c>
      <c r="F43" s="71">
        <f t="shared" si="19"/>
        <v>0</v>
      </c>
      <c r="G43" s="71">
        <f>SUM(G44+G48+G54)</f>
        <v>1.4</v>
      </c>
    </row>
    <row r="44" spans="1:7" ht="15" customHeight="1" x14ac:dyDescent="0.25">
      <c r="A44" s="106"/>
      <c r="B44" s="47" t="s">
        <v>137</v>
      </c>
      <c r="C44" s="45" t="s">
        <v>14</v>
      </c>
      <c r="D44" s="46">
        <f>SUM(D45)</f>
        <v>14.9</v>
      </c>
      <c r="E44" s="46">
        <f>SUM(E45)</f>
        <v>14.9</v>
      </c>
      <c r="F44" s="46">
        <f>SUM(F45)</f>
        <v>0</v>
      </c>
      <c r="G44" s="46">
        <f>SUM(G45)</f>
        <v>0</v>
      </c>
    </row>
    <row r="45" spans="1:7" ht="15" customHeight="1" x14ac:dyDescent="0.25">
      <c r="A45" s="107"/>
      <c r="B45" s="48" t="s">
        <v>22</v>
      </c>
      <c r="C45" s="112"/>
      <c r="D45" s="34">
        <f t="shared" ref="D45:D205" si="20">SUM(G45+E45)</f>
        <v>14.9</v>
      </c>
      <c r="E45" s="8">
        <f t="shared" ref="E45" si="21">SUM(E46:E47)</f>
        <v>14.9</v>
      </c>
      <c r="F45" s="8"/>
      <c r="G45" s="8"/>
    </row>
    <row r="46" spans="1:7" s="64" customFormat="1" ht="15" customHeight="1" x14ac:dyDescent="0.2">
      <c r="A46" s="107"/>
      <c r="B46" s="66" t="s">
        <v>18</v>
      </c>
      <c r="C46" s="113"/>
      <c r="D46" s="61">
        <f>SUM(G46+E46)</f>
        <v>0.9</v>
      </c>
      <c r="E46" s="62">
        <v>0.9</v>
      </c>
      <c r="F46" s="62"/>
      <c r="G46" s="62"/>
    </row>
    <row r="47" spans="1:7" s="64" customFormat="1" ht="15" customHeight="1" x14ac:dyDescent="0.2">
      <c r="A47" s="107"/>
      <c r="B47" s="67" t="s">
        <v>19</v>
      </c>
      <c r="C47" s="114"/>
      <c r="D47" s="61">
        <f>SUM(G47+E47)</f>
        <v>14</v>
      </c>
      <c r="E47" s="62">
        <v>14</v>
      </c>
      <c r="F47" s="62"/>
      <c r="G47" s="62"/>
    </row>
    <row r="48" spans="1:7" s="64" customFormat="1" ht="27" x14ac:dyDescent="0.2">
      <c r="A48" s="106"/>
      <c r="B48" s="59" t="s">
        <v>140</v>
      </c>
      <c r="C48" s="45" t="s">
        <v>25</v>
      </c>
      <c r="D48" s="58">
        <f t="shared" ref="D48:F48" si="22">SUM(D49+D53)</f>
        <v>23.7</v>
      </c>
      <c r="E48" s="58">
        <f t="shared" si="22"/>
        <v>22.3</v>
      </c>
      <c r="F48" s="58">
        <f t="shared" si="22"/>
        <v>0</v>
      </c>
      <c r="G48" s="58">
        <f>SUM(G49+G53)</f>
        <v>1.4</v>
      </c>
    </row>
    <row r="49" spans="1:7" ht="15" customHeight="1" x14ac:dyDescent="0.25">
      <c r="A49" s="107"/>
      <c r="B49" s="48" t="s">
        <v>22</v>
      </c>
      <c r="C49" s="112"/>
      <c r="D49" s="34">
        <f t="shared" ref="D49" si="23">SUM(G49+E49)</f>
        <v>23.3</v>
      </c>
      <c r="E49" s="8">
        <f>SUM(E50:E52)</f>
        <v>21.900000000000002</v>
      </c>
      <c r="F49" s="8">
        <f t="shared" ref="F49:G49" si="24">SUM(F50:F52)</f>
        <v>0</v>
      </c>
      <c r="G49" s="8">
        <f t="shared" si="24"/>
        <v>1.4</v>
      </c>
    </row>
    <row r="50" spans="1:7" s="64" customFormat="1" ht="15" customHeight="1" x14ac:dyDescent="0.2">
      <c r="A50" s="107"/>
      <c r="B50" s="66" t="s">
        <v>18</v>
      </c>
      <c r="C50" s="113"/>
      <c r="D50" s="61">
        <f>SUM(G50+E50)</f>
        <v>0.3</v>
      </c>
      <c r="E50" s="62">
        <v>0.3</v>
      </c>
      <c r="F50" s="62"/>
      <c r="G50" s="62"/>
    </row>
    <row r="51" spans="1:7" s="64" customFormat="1" ht="15" customHeight="1" x14ac:dyDescent="0.2">
      <c r="A51" s="107"/>
      <c r="B51" s="66" t="s">
        <v>19</v>
      </c>
      <c r="C51" s="113"/>
      <c r="D51" s="61">
        <f>SUM(G51+E51)</f>
        <v>21</v>
      </c>
      <c r="E51" s="62">
        <v>21</v>
      </c>
      <c r="F51" s="62"/>
      <c r="G51" s="62"/>
    </row>
    <row r="52" spans="1:7" s="64" customFormat="1" ht="15" customHeight="1" x14ac:dyDescent="0.2">
      <c r="A52" s="107"/>
      <c r="B52" s="66" t="s">
        <v>8</v>
      </c>
      <c r="C52" s="113"/>
      <c r="D52" s="61">
        <f>SUM(G52+E52)</f>
        <v>2</v>
      </c>
      <c r="E52" s="62">
        <v>0.6</v>
      </c>
      <c r="F52" s="62"/>
      <c r="G52" s="62">
        <v>1.4</v>
      </c>
    </row>
    <row r="53" spans="1:7" ht="15" customHeight="1" x14ac:dyDescent="0.25">
      <c r="A53" s="107"/>
      <c r="B53" s="54" t="s">
        <v>20</v>
      </c>
      <c r="C53" s="114"/>
      <c r="D53" s="32">
        <f t="shared" si="20"/>
        <v>0.4</v>
      </c>
      <c r="E53" s="5">
        <v>0.4</v>
      </c>
      <c r="F53" s="12"/>
      <c r="G53" s="12"/>
    </row>
    <row r="54" spans="1:7" x14ac:dyDescent="0.25">
      <c r="A54" s="106"/>
      <c r="B54" s="57" t="s">
        <v>141</v>
      </c>
      <c r="C54" s="45" t="s">
        <v>26</v>
      </c>
      <c r="D54" s="58">
        <f t="shared" ref="D54:F54" si="25">SUM(D56)</f>
        <v>0.1</v>
      </c>
      <c r="E54" s="58">
        <f t="shared" si="25"/>
        <v>0.1</v>
      </c>
      <c r="F54" s="58">
        <f t="shared" si="25"/>
        <v>0</v>
      </c>
      <c r="G54" s="58">
        <f>SUM(G56)</f>
        <v>0</v>
      </c>
    </row>
    <row r="55" spans="1:7" ht="15" customHeight="1" x14ac:dyDescent="0.25">
      <c r="A55" s="106"/>
      <c r="B55" s="50" t="s">
        <v>22</v>
      </c>
      <c r="C55" s="112"/>
      <c r="D55" s="65">
        <f t="shared" ref="D55" si="26">SUM(G55+E55)</f>
        <v>0.1</v>
      </c>
      <c r="E55" s="35">
        <f>SUM(E56)</f>
        <v>0.1</v>
      </c>
      <c r="F55" s="5"/>
      <c r="G55" s="6"/>
    </row>
    <row r="56" spans="1:7" ht="15" customHeight="1" x14ac:dyDescent="0.25">
      <c r="A56" s="115"/>
      <c r="B56" s="60" t="s">
        <v>18</v>
      </c>
      <c r="C56" s="114"/>
      <c r="D56" s="61">
        <f>SUM(G56+E56)</f>
        <v>0.1</v>
      </c>
      <c r="E56" s="62">
        <v>0.1</v>
      </c>
      <c r="F56" s="5"/>
      <c r="G56" s="63"/>
    </row>
    <row r="57" spans="1:7" ht="18" customHeight="1" x14ac:dyDescent="0.25">
      <c r="A57" s="105" t="s">
        <v>136</v>
      </c>
      <c r="B57" s="72" t="s">
        <v>32</v>
      </c>
      <c r="C57" s="70"/>
      <c r="D57" s="71">
        <f t="shared" ref="D57" si="27">SUM(G57+E57)</f>
        <v>50.7</v>
      </c>
      <c r="E57" s="71">
        <f t="shared" ref="E57:F57" si="28">SUM(E69+E64+E61+E58)</f>
        <v>44.7</v>
      </c>
      <c r="F57" s="71">
        <f t="shared" si="28"/>
        <v>0</v>
      </c>
      <c r="G57" s="71">
        <f>SUM(G69+G64+G61+G58)</f>
        <v>6</v>
      </c>
    </row>
    <row r="58" spans="1:7" ht="15" customHeight="1" x14ac:dyDescent="0.25">
      <c r="A58" s="106"/>
      <c r="B58" s="49" t="s">
        <v>137</v>
      </c>
      <c r="C58" s="45" t="s">
        <v>14</v>
      </c>
      <c r="D58" s="46">
        <f>SUM(D59)</f>
        <v>0.9</v>
      </c>
      <c r="E58" s="46">
        <f>SUM(E59)</f>
        <v>0.9</v>
      </c>
      <c r="F58" s="46">
        <f>SUM(F59)</f>
        <v>0</v>
      </c>
      <c r="G58" s="46">
        <f>SUM(G59)</f>
        <v>0</v>
      </c>
    </row>
    <row r="59" spans="1:7" ht="15" customHeight="1" x14ac:dyDescent="0.25">
      <c r="A59" s="106"/>
      <c r="B59" s="50" t="s">
        <v>22</v>
      </c>
      <c r="C59" s="112"/>
      <c r="D59" s="65">
        <f t="shared" ref="D59" si="29">SUM(G59+E59)</f>
        <v>0.9</v>
      </c>
      <c r="E59" s="5">
        <f>SUM(E60)</f>
        <v>0.9</v>
      </c>
      <c r="F59" s="5"/>
      <c r="G59" s="6"/>
    </row>
    <row r="60" spans="1:7" ht="15" customHeight="1" x14ac:dyDescent="0.25">
      <c r="A60" s="106"/>
      <c r="B60" s="60" t="s">
        <v>18</v>
      </c>
      <c r="C60" s="114"/>
      <c r="D60" s="61">
        <f>SUM(G60+E60)</f>
        <v>0.9</v>
      </c>
      <c r="E60" s="62">
        <v>0.9</v>
      </c>
      <c r="F60" s="5"/>
      <c r="G60" s="63"/>
    </row>
    <row r="61" spans="1:7" ht="15" customHeight="1" x14ac:dyDescent="0.25">
      <c r="A61" s="106"/>
      <c r="B61" s="44" t="s">
        <v>127</v>
      </c>
      <c r="C61" s="55" t="s">
        <v>23</v>
      </c>
      <c r="D61" s="56">
        <f t="shared" ref="D61:F62" si="30">SUM(D62)</f>
        <v>11.1</v>
      </c>
      <c r="E61" s="56">
        <f t="shared" si="30"/>
        <v>11.1</v>
      </c>
      <c r="F61" s="56">
        <f t="shared" si="30"/>
        <v>0</v>
      </c>
      <c r="G61" s="56">
        <f>SUM(G62)</f>
        <v>0</v>
      </c>
    </row>
    <row r="62" spans="1:7" ht="15" customHeight="1" x14ac:dyDescent="0.25">
      <c r="A62" s="106"/>
      <c r="B62" s="50" t="s">
        <v>22</v>
      </c>
      <c r="C62" s="112"/>
      <c r="D62" s="65">
        <f t="shared" ref="D62" si="31">SUM(G62+E62)</f>
        <v>11.1</v>
      </c>
      <c r="E62" s="5">
        <f t="shared" si="30"/>
        <v>11.1</v>
      </c>
      <c r="F62" s="5"/>
      <c r="G62" s="5"/>
    </row>
    <row r="63" spans="1:7" ht="15" customHeight="1" x14ac:dyDescent="0.25">
      <c r="A63" s="106"/>
      <c r="B63" s="60" t="s">
        <v>19</v>
      </c>
      <c r="C63" s="114"/>
      <c r="D63" s="61">
        <f>SUM(G63+E63)</f>
        <v>11.1</v>
      </c>
      <c r="E63" s="62">
        <v>11.1</v>
      </c>
      <c r="F63" s="62"/>
      <c r="G63" s="62"/>
    </row>
    <row r="64" spans="1:7" ht="27" x14ac:dyDescent="0.25">
      <c r="A64" s="106"/>
      <c r="B64" s="59" t="s">
        <v>140</v>
      </c>
      <c r="C64" s="45" t="s">
        <v>25</v>
      </c>
      <c r="D64" s="58">
        <f t="shared" ref="D64:F64" si="32">SUM(D65+D68)</f>
        <v>38.6</v>
      </c>
      <c r="E64" s="58">
        <f t="shared" si="32"/>
        <v>32.6</v>
      </c>
      <c r="F64" s="58">
        <f t="shared" si="32"/>
        <v>0</v>
      </c>
      <c r="G64" s="58">
        <f>SUM(G65+G68)</f>
        <v>6</v>
      </c>
    </row>
    <row r="65" spans="1:7" ht="15" customHeight="1" x14ac:dyDescent="0.25">
      <c r="A65" s="107"/>
      <c r="B65" s="48" t="s">
        <v>22</v>
      </c>
      <c r="C65" s="125"/>
      <c r="D65" s="5">
        <f t="shared" ref="D65:D67" si="33">SUM(G65+E65)</f>
        <v>36.700000000000003</v>
      </c>
      <c r="E65" s="5">
        <f>SUM(E66:E67)</f>
        <v>30.7</v>
      </c>
      <c r="F65" s="5"/>
      <c r="G65" s="5">
        <f t="shared" ref="G65" si="34">SUM(G66:G67)</f>
        <v>6</v>
      </c>
    </row>
    <row r="66" spans="1:7" s="64" customFormat="1" ht="15" customHeight="1" x14ac:dyDescent="0.2">
      <c r="A66" s="107"/>
      <c r="B66" s="66" t="s">
        <v>18</v>
      </c>
      <c r="C66" s="126"/>
      <c r="D66" s="13">
        <f t="shared" si="33"/>
        <v>0.7</v>
      </c>
      <c r="E66" s="13">
        <v>0.7</v>
      </c>
      <c r="F66" s="5"/>
      <c r="G66" s="5"/>
    </row>
    <row r="67" spans="1:7" s="64" customFormat="1" ht="15" customHeight="1" x14ac:dyDescent="0.2">
      <c r="A67" s="107"/>
      <c r="B67" s="66" t="s">
        <v>19</v>
      </c>
      <c r="C67" s="126"/>
      <c r="D67" s="13">
        <f t="shared" si="33"/>
        <v>36</v>
      </c>
      <c r="E67" s="13">
        <v>30</v>
      </c>
      <c r="F67" s="5"/>
      <c r="G67" s="13">
        <v>6</v>
      </c>
    </row>
    <row r="68" spans="1:7" ht="15" customHeight="1" x14ac:dyDescent="0.25">
      <c r="A68" s="107"/>
      <c r="B68" s="54" t="s">
        <v>20</v>
      </c>
      <c r="C68" s="127"/>
      <c r="D68" s="5">
        <f t="shared" si="20"/>
        <v>1.9</v>
      </c>
      <c r="E68" s="5">
        <v>1.9</v>
      </c>
      <c r="F68" s="13"/>
      <c r="G68" s="13"/>
    </row>
    <row r="69" spans="1:7" x14ac:dyDescent="0.25">
      <c r="A69" s="40"/>
      <c r="B69" s="57" t="s">
        <v>141</v>
      </c>
      <c r="C69" s="45" t="s">
        <v>26</v>
      </c>
      <c r="D69" s="58">
        <f t="shared" ref="D69:F69" si="35">SUM(D71)</f>
        <v>0.1</v>
      </c>
      <c r="E69" s="58">
        <f t="shared" si="35"/>
        <v>0.1</v>
      </c>
      <c r="F69" s="58">
        <f t="shared" si="35"/>
        <v>0</v>
      </c>
      <c r="G69" s="58">
        <f>SUM(G71)</f>
        <v>0</v>
      </c>
    </row>
    <row r="70" spans="1:7" ht="15" customHeight="1" x14ac:dyDescent="0.25">
      <c r="A70" s="40"/>
      <c r="B70" s="50" t="s">
        <v>22</v>
      </c>
      <c r="C70" s="112"/>
      <c r="D70" s="65">
        <f t="shared" ref="D70" si="36">SUM(G70+E70)</f>
        <v>0.1</v>
      </c>
      <c r="E70" s="35">
        <f>SUM(E71)</f>
        <v>0.1</v>
      </c>
      <c r="F70" s="5"/>
      <c r="G70" s="6"/>
    </row>
    <row r="71" spans="1:7" ht="15" customHeight="1" x14ac:dyDescent="0.25">
      <c r="A71" s="37"/>
      <c r="B71" s="60" t="s">
        <v>18</v>
      </c>
      <c r="C71" s="114"/>
      <c r="D71" s="61">
        <f>SUM(G71+E71)</f>
        <v>0.1</v>
      </c>
      <c r="E71" s="62">
        <v>0.1</v>
      </c>
      <c r="F71" s="5"/>
      <c r="G71" s="63"/>
    </row>
    <row r="72" spans="1:7" ht="18" customHeight="1" x14ac:dyDescent="0.25">
      <c r="A72" s="105" t="s">
        <v>33</v>
      </c>
      <c r="B72" s="72" t="s">
        <v>34</v>
      </c>
      <c r="C72" s="73"/>
      <c r="D72" s="71">
        <f t="shared" ref="D72" si="37">SUM(G72+E72)</f>
        <v>9.3999999999999986</v>
      </c>
      <c r="E72" s="71">
        <f t="shared" ref="E72:F72" si="38">SUM(E73+E77+E82)</f>
        <v>9.3999999999999986</v>
      </c>
      <c r="F72" s="71">
        <f t="shared" si="38"/>
        <v>0</v>
      </c>
      <c r="G72" s="71">
        <f>SUM(G73+G77+G82)</f>
        <v>0</v>
      </c>
    </row>
    <row r="73" spans="1:7" ht="18" customHeight="1" x14ac:dyDescent="0.25">
      <c r="A73" s="106"/>
      <c r="B73" s="49" t="s">
        <v>137</v>
      </c>
      <c r="C73" s="45" t="s">
        <v>14</v>
      </c>
      <c r="D73" s="46">
        <f>SUM(D74)</f>
        <v>5.6</v>
      </c>
      <c r="E73" s="46">
        <f>SUM(E74)</f>
        <v>5.6</v>
      </c>
      <c r="F73" s="46">
        <f>SUM(F74)</f>
        <v>0</v>
      </c>
      <c r="G73" s="46">
        <f>SUM(G74)</f>
        <v>0</v>
      </c>
    </row>
    <row r="74" spans="1:7" ht="15" customHeight="1" x14ac:dyDescent="0.25">
      <c r="A74" s="107"/>
      <c r="B74" s="48" t="s">
        <v>22</v>
      </c>
      <c r="C74" s="112"/>
      <c r="D74" s="32">
        <f t="shared" si="20"/>
        <v>5.6</v>
      </c>
      <c r="E74" s="5">
        <f>SUM(E75:E76)</f>
        <v>5.6</v>
      </c>
      <c r="F74" s="13"/>
      <c r="G74" s="13"/>
    </row>
    <row r="75" spans="1:7" s="64" customFormat="1" ht="15" customHeight="1" x14ac:dyDescent="0.2">
      <c r="A75" s="107"/>
      <c r="B75" s="66" t="s">
        <v>18</v>
      </c>
      <c r="C75" s="113"/>
      <c r="D75" s="74">
        <f t="shared" si="20"/>
        <v>0.6</v>
      </c>
      <c r="E75" s="13">
        <v>0.6</v>
      </c>
      <c r="F75" s="13"/>
      <c r="G75" s="13"/>
    </row>
    <row r="76" spans="1:7" s="64" customFormat="1" ht="15" customHeight="1" x14ac:dyDescent="0.2">
      <c r="A76" s="107"/>
      <c r="B76" s="67" t="s">
        <v>19</v>
      </c>
      <c r="C76" s="114"/>
      <c r="D76" s="74">
        <f t="shared" si="20"/>
        <v>5</v>
      </c>
      <c r="E76" s="13">
        <v>5</v>
      </c>
      <c r="F76" s="13"/>
      <c r="G76" s="13"/>
    </row>
    <row r="77" spans="1:7" s="31" customFormat="1" ht="27" x14ac:dyDescent="0.2">
      <c r="A77" s="106"/>
      <c r="B77" s="59" t="s">
        <v>140</v>
      </c>
      <c r="C77" s="45" t="s">
        <v>25</v>
      </c>
      <c r="D77" s="58">
        <f t="shared" ref="D77" si="39">SUM(D78+D81)</f>
        <v>3.6999999999999997</v>
      </c>
      <c r="E77" s="58">
        <f t="shared" ref="E77" si="40">SUM(E78+E81)</f>
        <v>3.6999999999999997</v>
      </c>
      <c r="F77" s="58">
        <f t="shared" ref="F77" si="41">SUM(F78+F81)</f>
        <v>0</v>
      </c>
      <c r="G77" s="58">
        <f>SUM(G78+G81)</f>
        <v>0</v>
      </c>
    </row>
    <row r="78" spans="1:7" ht="15" customHeight="1" x14ac:dyDescent="0.25">
      <c r="A78" s="107"/>
      <c r="B78" s="48" t="s">
        <v>22</v>
      </c>
      <c r="C78" s="116"/>
      <c r="D78" s="32">
        <f t="shared" si="20"/>
        <v>2.2999999999999998</v>
      </c>
      <c r="E78" s="5">
        <f>SUM(E79:E80)</f>
        <v>2.2999999999999998</v>
      </c>
      <c r="F78" s="5"/>
      <c r="G78" s="5"/>
    </row>
    <row r="79" spans="1:7" s="64" customFormat="1" ht="15" customHeight="1" x14ac:dyDescent="0.2">
      <c r="A79" s="107"/>
      <c r="B79" s="66" t="s">
        <v>18</v>
      </c>
      <c r="C79" s="117"/>
      <c r="D79" s="61">
        <f t="shared" si="20"/>
        <v>0.3</v>
      </c>
      <c r="E79" s="62">
        <v>0.3</v>
      </c>
      <c r="F79" s="75"/>
      <c r="G79" s="62"/>
    </row>
    <row r="80" spans="1:7" s="64" customFormat="1" ht="15" customHeight="1" x14ac:dyDescent="0.2">
      <c r="A80" s="107"/>
      <c r="B80" s="66" t="s">
        <v>19</v>
      </c>
      <c r="C80" s="117"/>
      <c r="D80" s="61">
        <f t="shared" si="20"/>
        <v>2</v>
      </c>
      <c r="E80" s="62">
        <v>2</v>
      </c>
      <c r="F80" s="75"/>
      <c r="G80" s="62"/>
    </row>
    <row r="81" spans="1:7" ht="15" customHeight="1" x14ac:dyDescent="0.25">
      <c r="A81" s="107"/>
      <c r="B81" s="54" t="s">
        <v>20</v>
      </c>
      <c r="C81" s="118"/>
      <c r="D81" s="32">
        <f t="shared" si="20"/>
        <v>1.4</v>
      </c>
      <c r="E81" s="5">
        <v>1.4</v>
      </c>
      <c r="F81" s="13"/>
      <c r="G81" s="13"/>
    </row>
    <row r="82" spans="1:7" x14ac:dyDescent="0.25">
      <c r="A82" s="40"/>
      <c r="B82" s="57" t="s">
        <v>141</v>
      </c>
      <c r="C82" s="45" t="s">
        <v>26</v>
      </c>
      <c r="D82" s="58">
        <f t="shared" ref="D82:F82" si="42">SUM(D84)</f>
        <v>0.1</v>
      </c>
      <c r="E82" s="58">
        <f t="shared" si="42"/>
        <v>0.1</v>
      </c>
      <c r="F82" s="58">
        <f t="shared" si="42"/>
        <v>0</v>
      </c>
      <c r="G82" s="58">
        <f>SUM(G84)</f>
        <v>0</v>
      </c>
    </row>
    <row r="83" spans="1:7" x14ac:dyDescent="0.25">
      <c r="A83" s="40"/>
      <c r="B83" s="50" t="s">
        <v>22</v>
      </c>
      <c r="C83" s="112"/>
      <c r="D83" s="65">
        <f t="shared" ref="D83" si="43">SUM(G83+E83)</f>
        <v>0.1</v>
      </c>
      <c r="E83" s="35">
        <f>SUM(E84)</f>
        <v>0.1</v>
      </c>
      <c r="F83" s="5"/>
      <c r="G83" s="6"/>
    </row>
    <row r="84" spans="1:7" x14ac:dyDescent="0.25">
      <c r="A84" s="37"/>
      <c r="B84" s="60" t="s">
        <v>18</v>
      </c>
      <c r="C84" s="114"/>
      <c r="D84" s="61">
        <f>SUM(G84+E84)</f>
        <v>0.1</v>
      </c>
      <c r="E84" s="62">
        <v>0.1</v>
      </c>
      <c r="F84" s="5"/>
      <c r="G84" s="63"/>
    </row>
    <row r="85" spans="1:7" ht="18" customHeight="1" x14ac:dyDescent="0.25">
      <c r="A85" s="105" t="s">
        <v>35</v>
      </c>
      <c r="B85" s="72" t="s">
        <v>36</v>
      </c>
      <c r="C85" s="70"/>
      <c r="D85" s="71">
        <f t="shared" ref="D85" si="44">SUM(G85+E85)</f>
        <v>35.799999999999997</v>
      </c>
      <c r="E85" s="71">
        <f t="shared" ref="E85" si="45">SUM(E86+E91+E96)</f>
        <v>19.600000000000001</v>
      </c>
      <c r="F85" s="71">
        <f t="shared" ref="F85" si="46">SUM(F86+F91+F96)</f>
        <v>0</v>
      </c>
      <c r="G85" s="71">
        <f>SUM(G86+G91+G96)</f>
        <v>16.2</v>
      </c>
    </row>
    <row r="86" spans="1:7" ht="15" customHeight="1" x14ac:dyDescent="0.25">
      <c r="A86" s="106"/>
      <c r="B86" s="49" t="s">
        <v>137</v>
      </c>
      <c r="C86" s="45" t="s">
        <v>14</v>
      </c>
      <c r="D86" s="46">
        <f>SUM(D87)</f>
        <v>8.6</v>
      </c>
      <c r="E86" s="46">
        <f>SUM(E87)</f>
        <v>8.6</v>
      </c>
      <c r="F86" s="46">
        <f>SUM(F87)</f>
        <v>0</v>
      </c>
      <c r="G86" s="46">
        <f>SUM(G87)</f>
        <v>0</v>
      </c>
    </row>
    <row r="87" spans="1:7" ht="15" customHeight="1" x14ac:dyDescent="0.25">
      <c r="A87" s="107"/>
      <c r="B87" s="48" t="s">
        <v>22</v>
      </c>
      <c r="C87" s="112"/>
      <c r="D87" s="32">
        <f t="shared" ref="D87:D90" si="47">SUM(G87+E87)</f>
        <v>8.6</v>
      </c>
      <c r="E87" s="5">
        <f>SUM(E88:E90)</f>
        <v>8.6</v>
      </c>
      <c r="F87" s="13"/>
      <c r="G87" s="13"/>
    </row>
    <row r="88" spans="1:7" s="64" customFormat="1" ht="15" customHeight="1" x14ac:dyDescent="0.2">
      <c r="A88" s="107"/>
      <c r="B88" s="66" t="s">
        <v>18</v>
      </c>
      <c r="C88" s="113"/>
      <c r="D88" s="74">
        <f t="shared" si="47"/>
        <v>0.9</v>
      </c>
      <c r="E88" s="13">
        <v>0.9</v>
      </c>
      <c r="F88" s="13"/>
      <c r="G88" s="13"/>
    </row>
    <row r="89" spans="1:7" s="64" customFormat="1" ht="15" customHeight="1" x14ac:dyDescent="0.2">
      <c r="A89" s="107"/>
      <c r="B89" s="66" t="s">
        <v>19</v>
      </c>
      <c r="C89" s="113"/>
      <c r="D89" s="74">
        <f t="shared" si="47"/>
        <v>6.3</v>
      </c>
      <c r="E89" s="13">
        <v>6.3</v>
      </c>
      <c r="F89" s="13"/>
      <c r="G89" s="13"/>
    </row>
    <row r="90" spans="1:7" s="64" customFormat="1" ht="15" customHeight="1" x14ac:dyDescent="0.2">
      <c r="A90" s="107"/>
      <c r="B90" s="67" t="s">
        <v>8</v>
      </c>
      <c r="C90" s="114"/>
      <c r="D90" s="74">
        <f t="shared" si="47"/>
        <v>1.4</v>
      </c>
      <c r="E90" s="13">
        <v>1.4</v>
      </c>
      <c r="F90" s="13"/>
      <c r="G90" s="13"/>
    </row>
    <row r="91" spans="1:7" s="64" customFormat="1" ht="27" x14ac:dyDescent="0.2">
      <c r="A91" s="107"/>
      <c r="B91" s="57" t="s">
        <v>140</v>
      </c>
      <c r="C91" s="94" t="s">
        <v>25</v>
      </c>
      <c r="D91" s="58">
        <f t="shared" ref="D91" si="48">SUM(D92+D95)</f>
        <v>27.099999999999998</v>
      </c>
      <c r="E91" s="58">
        <f t="shared" ref="E91" si="49">SUM(E92+E95)</f>
        <v>10.9</v>
      </c>
      <c r="F91" s="58">
        <f t="shared" ref="F91" si="50">SUM(F92+F95)</f>
        <v>0</v>
      </c>
      <c r="G91" s="58">
        <f>SUM(G92+G95)</f>
        <v>16.2</v>
      </c>
    </row>
    <row r="92" spans="1:7" ht="15" customHeight="1" x14ac:dyDescent="0.25">
      <c r="A92" s="107"/>
      <c r="B92" s="48" t="s">
        <v>22</v>
      </c>
      <c r="C92" s="119"/>
      <c r="D92" s="32">
        <f t="shared" si="20"/>
        <v>26.2</v>
      </c>
      <c r="E92" s="5">
        <f>SUM(E93:E94)</f>
        <v>10</v>
      </c>
      <c r="F92" s="5"/>
      <c r="G92" s="5">
        <f>SUM(G93:G94)</f>
        <v>16.2</v>
      </c>
    </row>
    <row r="93" spans="1:7" s="64" customFormat="1" ht="15" customHeight="1" x14ac:dyDescent="0.2">
      <c r="A93" s="107"/>
      <c r="B93" s="66" t="s">
        <v>18</v>
      </c>
      <c r="C93" s="120"/>
      <c r="D93" s="74">
        <f t="shared" si="20"/>
        <v>0.6</v>
      </c>
      <c r="E93" s="13">
        <v>0.6</v>
      </c>
      <c r="F93" s="5"/>
      <c r="G93" s="5"/>
    </row>
    <row r="94" spans="1:7" s="64" customFormat="1" ht="15" customHeight="1" x14ac:dyDescent="0.2">
      <c r="A94" s="107"/>
      <c r="B94" s="66" t="s">
        <v>19</v>
      </c>
      <c r="C94" s="120"/>
      <c r="D94" s="74">
        <f t="shared" si="20"/>
        <v>25.6</v>
      </c>
      <c r="E94" s="13">
        <v>9.4</v>
      </c>
      <c r="F94" s="5"/>
      <c r="G94" s="13">
        <v>16.2</v>
      </c>
    </row>
    <row r="95" spans="1:7" ht="15" customHeight="1" x14ac:dyDescent="0.25">
      <c r="A95" s="107"/>
      <c r="B95" s="54" t="s">
        <v>20</v>
      </c>
      <c r="C95" s="121"/>
      <c r="D95" s="32">
        <f t="shared" si="20"/>
        <v>0.9</v>
      </c>
      <c r="E95" s="5">
        <v>0.9</v>
      </c>
      <c r="F95" s="5"/>
      <c r="G95" s="13"/>
    </row>
    <row r="96" spans="1:7" ht="15" customHeight="1" x14ac:dyDescent="0.25">
      <c r="A96" s="76"/>
      <c r="B96" s="78" t="s">
        <v>141</v>
      </c>
      <c r="C96" s="45" t="s">
        <v>26</v>
      </c>
      <c r="D96" s="58">
        <f t="shared" ref="D96:F96" si="51">SUM(D98)</f>
        <v>0.1</v>
      </c>
      <c r="E96" s="58">
        <f t="shared" si="51"/>
        <v>0.1</v>
      </c>
      <c r="F96" s="58">
        <f t="shared" si="51"/>
        <v>0</v>
      </c>
      <c r="G96" s="58">
        <f>SUM(G98)</f>
        <v>0</v>
      </c>
    </row>
    <row r="97" spans="1:7" ht="15" customHeight="1" x14ac:dyDescent="0.25">
      <c r="A97" s="76"/>
      <c r="B97" s="48" t="s">
        <v>22</v>
      </c>
      <c r="C97" s="112"/>
      <c r="D97" s="65">
        <f t="shared" ref="D97" si="52">SUM(G97+E97)</f>
        <v>0.1</v>
      </c>
      <c r="E97" s="35">
        <f>SUM(E98)</f>
        <v>0.1</v>
      </c>
      <c r="F97" s="5"/>
      <c r="G97" s="6"/>
    </row>
    <row r="98" spans="1:7" ht="15" customHeight="1" x14ac:dyDescent="0.25">
      <c r="A98" s="76"/>
      <c r="B98" s="67" t="s">
        <v>18</v>
      </c>
      <c r="C98" s="114"/>
      <c r="D98" s="61">
        <f>SUM(G98+E98)</f>
        <v>0.1</v>
      </c>
      <c r="E98" s="62">
        <v>0.1</v>
      </c>
      <c r="F98" s="5"/>
      <c r="G98" s="63"/>
    </row>
    <row r="99" spans="1:7" ht="18" customHeight="1" x14ac:dyDescent="0.25">
      <c r="A99" s="105" t="s">
        <v>37</v>
      </c>
      <c r="B99" s="72" t="s">
        <v>38</v>
      </c>
      <c r="C99" s="70"/>
      <c r="D99" s="71">
        <f t="shared" ref="D99" si="53">SUM(G99+E99)</f>
        <v>70.3</v>
      </c>
      <c r="E99" s="71">
        <f t="shared" ref="E99:F99" si="54">SUM(E104+E107+E113+E100)</f>
        <v>10.299999999999999</v>
      </c>
      <c r="F99" s="71">
        <f t="shared" si="54"/>
        <v>0</v>
      </c>
      <c r="G99" s="71">
        <f>SUM(G104+G107+G113+G100)</f>
        <v>60</v>
      </c>
    </row>
    <row r="100" spans="1:7" ht="15" customHeight="1" x14ac:dyDescent="0.25">
      <c r="A100" s="106"/>
      <c r="B100" s="49" t="s">
        <v>137</v>
      </c>
      <c r="C100" s="45" t="s">
        <v>14</v>
      </c>
      <c r="D100" s="46">
        <f>SUM(D101)</f>
        <v>7.6</v>
      </c>
      <c r="E100" s="46">
        <f>SUM(E101)</f>
        <v>0.6</v>
      </c>
      <c r="F100" s="46">
        <f>SUM(F101)</f>
        <v>0</v>
      </c>
      <c r="G100" s="46">
        <f>SUM(G101)</f>
        <v>7</v>
      </c>
    </row>
    <row r="101" spans="1:7" ht="15" customHeight="1" x14ac:dyDescent="0.25">
      <c r="A101" s="107"/>
      <c r="B101" s="48" t="s">
        <v>22</v>
      </c>
      <c r="C101" s="112"/>
      <c r="D101" s="32">
        <f t="shared" ref="D101:D103" si="55">SUM(G101+E101)</f>
        <v>7.6</v>
      </c>
      <c r="E101" s="5">
        <f>SUM(E102:E103)</f>
        <v>0.6</v>
      </c>
      <c r="F101" s="5"/>
      <c r="G101" s="5">
        <f t="shared" ref="G101" si="56">SUM(G102:G103)</f>
        <v>7</v>
      </c>
    </row>
    <row r="102" spans="1:7" s="64" customFormat="1" ht="15" customHeight="1" x14ac:dyDescent="0.2">
      <c r="A102" s="107"/>
      <c r="B102" s="66" t="s">
        <v>18</v>
      </c>
      <c r="C102" s="113"/>
      <c r="D102" s="74">
        <f t="shared" si="55"/>
        <v>0.6</v>
      </c>
      <c r="E102" s="13">
        <v>0.6</v>
      </c>
      <c r="F102" s="13"/>
      <c r="G102" s="13"/>
    </row>
    <row r="103" spans="1:7" s="64" customFormat="1" ht="15" customHeight="1" x14ac:dyDescent="0.2">
      <c r="A103" s="107"/>
      <c r="B103" s="67" t="s">
        <v>19</v>
      </c>
      <c r="C103" s="114"/>
      <c r="D103" s="74">
        <f t="shared" si="55"/>
        <v>7</v>
      </c>
      <c r="E103" s="13"/>
      <c r="F103" s="13"/>
      <c r="G103" s="13">
        <v>7</v>
      </c>
    </row>
    <row r="104" spans="1:7" s="64" customFormat="1" ht="15" customHeight="1" x14ac:dyDescent="0.25">
      <c r="A104" s="107"/>
      <c r="B104" s="47" t="s">
        <v>127</v>
      </c>
      <c r="C104" s="55" t="s">
        <v>23</v>
      </c>
      <c r="D104" s="56">
        <f t="shared" ref="D104" si="57">SUM(D105)</f>
        <v>29.5</v>
      </c>
      <c r="E104" s="56">
        <f t="shared" ref="E104" si="58">SUM(E105)</f>
        <v>0</v>
      </c>
      <c r="F104" s="56">
        <f t="shared" ref="F104" si="59">SUM(F105)</f>
        <v>0</v>
      </c>
      <c r="G104" s="56">
        <f>SUM(G105)</f>
        <v>29.5</v>
      </c>
    </row>
    <row r="105" spans="1:7" s="64" customFormat="1" ht="15" customHeight="1" x14ac:dyDescent="0.2">
      <c r="A105" s="107"/>
      <c r="B105" s="48" t="s">
        <v>22</v>
      </c>
      <c r="C105" s="116"/>
      <c r="D105" s="65">
        <f t="shared" ref="D105" si="60">SUM(G105+E105)</f>
        <v>29.5</v>
      </c>
      <c r="E105" s="35"/>
      <c r="F105" s="5"/>
      <c r="G105" s="5">
        <f>SUM(G106)</f>
        <v>29.5</v>
      </c>
    </row>
    <row r="106" spans="1:7" ht="15" customHeight="1" x14ac:dyDescent="0.25">
      <c r="A106" s="107"/>
      <c r="B106" s="67" t="s">
        <v>19</v>
      </c>
      <c r="C106" s="118"/>
      <c r="D106" s="61">
        <f>SUM(G106+E106)</f>
        <v>29.5</v>
      </c>
      <c r="E106" s="62"/>
      <c r="F106" s="62"/>
      <c r="G106" s="62">
        <v>29.5</v>
      </c>
    </row>
    <row r="107" spans="1:7" ht="27" x14ac:dyDescent="0.25">
      <c r="A107" s="107"/>
      <c r="B107" s="59" t="s">
        <v>140</v>
      </c>
      <c r="C107" s="45" t="s">
        <v>25</v>
      </c>
      <c r="D107" s="58">
        <f t="shared" ref="D107:F107" si="61">SUM(D108+D112)</f>
        <v>32.6</v>
      </c>
      <c r="E107" s="58">
        <f t="shared" si="61"/>
        <v>9.1</v>
      </c>
      <c r="F107" s="58">
        <f t="shared" si="61"/>
        <v>0</v>
      </c>
      <c r="G107" s="58">
        <f>SUM(G108+G112)</f>
        <v>23.5</v>
      </c>
    </row>
    <row r="108" spans="1:7" ht="15" customHeight="1" x14ac:dyDescent="0.25">
      <c r="A108" s="107"/>
      <c r="B108" s="48" t="s">
        <v>17</v>
      </c>
      <c r="C108" s="122"/>
      <c r="D108" s="32">
        <f t="shared" si="20"/>
        <v>31.7</v>
      </c>
      <c r="E108" s="5">
        <f t="shared" ref="E108" si="62">SUM(E109:E111)</f>
        <v>8.1999999999999993</v>
      </c>
      <c r="F108" s="5"/>
      <c r="G108" s="5">
        <f>SUM(G109:G111)</f>
        <v>23.5</v>
      </c>
    </row>
    <row r="109" spans="1:7" s="64" customFormat="1" ht="15" customHeight="1" x14ac:dyDescent="0.2">
      <c r="A109" s="107"/>
      <c r="B109" s="66" t="s">
        <v>18</v>
      </c>
      <c r="C109" s="123"/>
      <c r="D109" s="74">
        <f t="shared" ref="D109:D111" si="63">SUM(G109+E109)</f>
        <v>0.2</v>
      </c>
      <c r="E109" s="13">
        <v>0.2</v>
      </c>
      <c r="F109" s="5"/>
      <c r="G109" s="5"/>
    </row>
    <row r="110" spans="1:7" s="64" customFormat="1" ht="15" customHeight="1" x14ac:dyDescent="0.2">
      <c r="A110" s="107"/>
      <c r="B110" s="66" t="s">
        <v>19</v>
      </c>
      <c r="C110" s="123"/>
      <c r="D110" s="74">
        <f t="shared" si="63"/>
        <v>27.5</v>
      </c>
      <c r="E110" s="13">
        <v>4</v>
      </c>
      <c r="F110" s="5"/>
      <c r="G110" s="13">
        <v>23.5</v>
      </c>
    </row>
    <row r="111" spans="1:7" s="64" customFormat="1" ht="15" customHeight="1" x14ac:dyDescent="0.2">
      <c r="A111" s="107"/>
      <c r="B111" s="66" t="s">
        <v>8</v>
      </c>
      <c r="C111" s="123"/>
      <c r="D111" s="74">
        <f t="shared" si="63"/>
        <v>4</v>
      </c>
      <c r="E111" s="13">
        <v>4</v>
      </c>
      <c r="F111" s="5"/>
      <c r="G111" s="13"/>
    </row>
    <row r="112" spans="1:7" ht="15" customHeight="1" x14ac:dyDescent="0.25">
      <c r="A112" s="107"/>
      <c r="B112" s="54" t="s">
        <v>20</v>
      </c>
      <c r="C112" s="124"/>
      <c r="D112" s="32">
        <f t="shared" si="20"/>
        <v>0.9</v>
      </c>
      <c r="E112" s="5">
        <v>0.9</v>
      </c>
      <c r="F112" s="13"/>
      <c r="G112" s="13"/>
    </row>
    <row r="113" spans="1:7" ht="15" customHeight="1" x14ac:dyDescent="0.25">
      <c r="A113" s="40"/>
      <c r="B113" s="59" t="s">
        <v>141</v>
      </c>
      <c r="C113" s="45" t="s">
        <v>26</v>
      </c>
      <c r="D113" s="58">
        <f t="shared" ref="D113:F113" si="64">SUM(D114)</f>
        <v>0.6</v>
      </c>
      <c r="E113" s="58">
        <f t="shared" si="64"/>
        <v>0.6</v>
      </c>
      <c r="F113" s="58">
        <f t="shared" si="64"/>
        <v>0</v>
      </c>
      <c r="G113" s="58">
        <f>SUM(G114)</f>
        <v>0</v>
      </c>
    </row>
    <row r="114" spans="1:7" ht="15" customHeight="1" x14ac:dyDescent="0.25">
      <c r="A114" s="76"/>
      <c r="B114" s="48" t="s">
        <v>17</v>
      </c>
      <c r="C114" s="122"/>
      <c r="D114" s="32">
        <f t="shared" si="20"/>
        <v>0.6</v>
      </c>
      <c r="E114" s="5">
        <f>SUM(E115:E116)</f>
        <v>0.6</v>
      </c>
      <c r="F114" s="5"/>
      <c r="G114" s="5"/>
    </row>
    <row r="115" spans="1:7" s="64" customFormat="1" ht="15" customHeight="1" x14ac:dyDescent="0.2">
      <c r="A115" s="77"/>
      <c r="B115" s="66" t="s">
        <v>18</v>
      </c>
      <c r="C115" s="123"/>
      <c r="D115" s="74">
        <f t="shared" si="20"/>
        <v>0.1</v>
      </c>
      <c r="E115" s="13">
        <v>0.1</v>
      </c>
      <c r="F115" s="13"/>
      <c r="G115" s="13"/>
    </row>
    <row r="116" spans="1:7" s="64" customFormat="1" ht="15" customHeight="1" x14ac:dyDescent="0.2">
      <c r="A116" s="77"/>
      <c r="B116" s="67" t="s">
        <v>8</v>
      </c>
      <c r="C116" s="124"/>
      <c r="D116" s="74">
        <f t="shared" si="20"/>
        <v>0.5</v>
      </c>
      <c r="E116" s="13">
        <v>0.5</v>
      </c>
      <c r="F116" s="13"/>
      <c r="G116" s="13"/>
    </row>
    <row r="117" spans="1:7" ht="18" customHeight="1" x14ac:dyDescent="0.25">
      <c r="A117" s="105" t="s">
        <v>39</v>
      </c>
      <c r="B117" s="72" t="s">
        <v>40</v>
      </c>
      <c r="C117" s="73"/>
      <c r="D117" s="71">
        <f t="shared" si="20"/>
        <v>20.9</v>
      </c>
      <c r="E117" s="71">
        <f t="shared" ref="E117:F117" si="65">SUM(E118+E121)</f>
        <v>20.9</v>
      </c>
      <c r="F117" s="71">
        <f t="shared" si="65"/>
        <v>0</v>
      </c>
      <c r="G117" s="71">
        <f>SUM(G118+G121)</f>
        <v>0</v>
      </c>
    </row>
    <row r="118" spans="1:7" ht="15" customHeight="1" x14ac:dyDescent="0.25">
      <c r="A118" s="106"/>
      <c r="B118" s="49" t="s">
        <v>137</v>
      </c>
      <c r="C118" s="45" t="s">
        <v>14</v>
      </c>
      <c r="D118" s="46">
        <f>SUM(D119)</f>
        <v>0.2</v>
      </c>
      <c r="E118" s="46">
        <f>SUM(E119)</f>
        <v>0.2</v>
      </c>
      <c r="F118" s="46">
        <f>SUM(F119)</f>
        <v>0</v>
      </c>
      <c r="G118" s="46">
        <f>SUM(G119)</f>
        <v>0</v>
      </c>
    </row>
    <row r="119" spans="1:7" ht="15" customHeight="1" x14ac:dyDescent="0.25">
      <c r="A119" s="106"/>
      <c r="B119" s="50" t="s">
        <v>22</v>
      </c>
      <c r="C119" s="112"/>
      <c r="D119" s="65">
        <f t="shared" ref="D119" si="66">SUM(G119+E119)</f>
        <v>0.2</v>
      </c>
      <c r="E119" s="5">
        <f>SUM(E120)</f>
        <v>0.2</v>
      </c>
      <c r="F119" s="5"/>
      <c r="G119" s="6"/>
    </row>
    <row r="120" spans="1:7" ht="15" customHeight="1" x14ac:dyDescent="0.25">
      <c r="A120" s="106"/>
      <c r="B120" s="60" t="s">
        <v>18</v>
      </c>
      <c r="C120" s="114"/>
      <c r="D120" s="61">
        <f>SUM(G120+E120)</f>
        <v>0.2</v>
      </c>
      <c r="E120" s="62">
        <v>0.2</v>
      </c>
      <c r="F120" s="5"/>
      <c r="G120" s="63"/>
    </row>
    <row r="121" spans="1:7" ht="27" x14ac:dyDescent="0.25">
      <c r="A121" s="106"/>
      <c r="B121" s="59" t="s">
        <v>140</v>
      </c>
      <c r="C121" s="45" t="s">
        <v>25</v>
      </c>
      <c r="D121" s="58">
        <f t="shared" ref="D121" si="67">SUM(D122+D126)</f>
        <v>20.7</v>
      </c>
      <c r="E121" s="58">
        <f t="shared" ref="E121" si="68">SUM(E122+E126)</f>
        <v>20.7</v>
      </c>
      <c r="F121" s="58">
        <f t="shared" ref="F121" si="69">SUM(F122+F126)</f>
        <v>0</v>
      </c>
      <c r="G121" s="58">
        <f>SUM(G122+G126)</f>
        <v>0</v>
      </c>
    </row>
    <row r="122" spans="1:7" ht="15" customHeight="1" x14ac:dyDescent="0.25">
      <c r="A122" s="107"/>
      <c r="B122" s="48" t="s">
        <v>22</v>
      </c>
      <c r="C122" s="122"/>
      <c r="D122" s="32">
        <f t="shared" ref="D122:D125" si="70">SUM(G122+E122)</f>
        <v>14.5</v>
      </c>
      <c r="E122" s="5">
        <f>SUM(E123:E125)</f>
        <v>14.5</v>
      </c>
      <c r="F122" s="5"/>
      <c r="G122" s="5"/>
    </row>
    <row r="123" spans="1:7" s="64" customFormat="1" ht="15" customHeight="1" x14ac:dyDescent="0.2">
      <c r="A123" s="107"/>
      <c r="B123" s="66" t="s">
        <v>18</v>
      </c>
      <c r="C123" s="123"/>
      <c r="D123" s="61">
        <f t="shared" si="70"/>
        <v>0.5</v>
      </c>
      <c r="E123" s="62">
        <v>0.5</v>
      </c>
      <c r="F123" s="13"/>
      <c r="G123" s="13"/>
    </row>
    <row r="124" spans="1:7" s="64" customFormat="1" ht="15" customHeight="1" x14ac:dyDescent="0.2">
      <c r="A124" s="107"/>
      <c r="B124" s="66" t="s">
        <v>19</v>
      </c>
      <c r="C124" s="123"/>
      <c r="D124" s="61">
        <f t="shared" si="70"/>
        <v>10</v>
      </c>
      <c r="E124" s="62">
        <v>10</v>
      </c>
      <c r="F124" s="13"/>
      <c r="G124" s="13"/>
    </row>
    <row r="125" spans="1:7" s="64" customFormat="1" ht="15" customHeight="1" x14ac:dyDescent="0.2">
      <c r="A125" s="107"/>
      <c r="B125" s="66" t="s">
        <v>8</v>
      </c>
      <c r="C125" s="123"/>
      <c r="D125" s="61">
        <f t="shared" si="70"/>
        <v>4</v>
      </c>
      <c r="E125" s="62">
        <v>4</v>
      </c>
      <c r="F125" s="13"/>
      <c r="G125" s="13"/>
    </row>
    <row r="126" spans="1:7" ht="15" customHeight="1" x14ac:dyDescent="0.25">
      <c r="A126" s="107"/>
      <c r="B126" s="54" t="s">
        <v>20</v>
      </c>
      <c r="C126" s="124"/>
      <c r="D126" s="32">
        <f t="shared" si="20"/>
        <v>6.2</v>
      </c>
      <c r="E126" s="5">
        <v>6.2</v>
      </c>
      <c r="F126" s="5"/>
      <c r="G126" s="5"/>
    </row>
    <row r="127" spans="1:7" ht="18" customHeight="1" x14ac:dyDescent="0.25">
      <c r="A127" s="105" t="s">
        <v>41</v>
      </c>
      <c r="B127" s="72" t="s">
        <v>42</v>
      </c>
      <c r="C127" s="70"/>
      <c r="D127" s="71">
        <f t="shared" si="20"/>
        <v>9</v>
      </c>
      <c r="E127" s="71">
        <f t="shared" ref="E127:F127" si="71">SUM(E129+E133+E138)</f>
        <v>5.0999999999999996</v>
      </c>
      <c r="F127" s="71">
        <f t="shared" si="71"/>
        <v>0</v>
      </c>
      <c r="G127" s="71">
        <f>SUM(G129+G133+G138)</f>
        <v>3.9</v>
      </c>
    </row>
    <row r="128" spans="1:7" ht="15" customHeight="1" x14ac:dyDescent="0.25">
      <c r="A128" s="106"/>
      <c r="B128" s="49" t="s">
        <v>137</v>
      </c>
      <c r="C128" s="45" t="s">
        <v>14</v>
      </c>
      <c r="D128" s="46">
        <f>SUM(D129)</f>
        <v>6.4</v>
      </c>
      <c r="E128" s="46">
        <f>SUM(E129)</f>
        <v>2.5</v>
      </c>
      <c r="F128" s="46">
        <f>SUM(F129)</f>
        <v>0</v>
      </c>
      <c r="G128" s="46">
        <f>SUM(G129)</f>
        <v>3.9</v>
      </c>
    </row>
    <row r="129" spans="1:7" ht="15" customHeight="1" x14ac:dyDescent="0.25">
      <c r="A129" s="107"/>
      <c r="B129" s="48" t="s">
        <v>22</v>
      </c>
      <c r="C129" s="95"/>
      <c r="D129" s="5">
        <f t="shared" si="20"/>
        <v>6.4</v>
      </c>
      <c r="E129" s="5">
        <f t="shared" ref="E129" si="72">SUM(E130:E132)</f>
        <v>2.5</v>
      </c>
      <c r="F129" s="5"/>
      <c r="G129" s="5">
        <f>SUM(G130:G132)</f>
        <v>3.9</v>
      </c>
    </row>
    <row r="130" spans="1:7" s="64" customFormat="1" ht="15" customHeight="1" x14ac:dyDescent="0.2">
      <c r="A130" s="107"/>
      <c r="B130" s="66" t="s">
        <v>18</v>
      </c>
      <c r="C130" s="96"/>
      <c r="D130" s="62">
        <f t="shared" si="20"/>
        <v>0.9</v>
      </c>
      <c r="E130" s="62">
        <v>0.9</v>
      </c>
      <c r="F130" s="13"/>
      <c r="G130" s="13"/>
    </row>
    <row r="131" spans="1:7" s="64" customFormat="1" ht="15" customHeight="1" x14ac:dyDescent="0.2">
      <c r="A131" s="107"/>
      <c r="B131" s="66" t="s">
        <v>19</v>
      </c>
      <c r="C131" s="96"/>
      <c r="D131" s="62">
        <f t="shared" si="20"/>
        <v>4.9000000000000004</v>
      </c>
      <c r="E131" s="62">
        <v>1</v>
      </c>
      <c r="F131" s="13"/>
      <c r="G131" s="13">
        <v>3.9</v>
      </c>
    </row>
    <row r="132" spans="1:7" s="64" customFormat="1" ht="15" customHeight="1" x14ac:dyDescent="0.2">
      <c r="A132" s="107"/>
      <c r="B132" s="67" t="s">
        <v>8</v>
      </c>
      <c r="C132" s="97"/>
      <c r="D132" s="62">
        <f t="shared" si="20"/>
        <v>0.6</v>
      </c>
      <c r="E132" s="62">
        <v>0.6</v>
      </c>
      <c r="F132" s="13"/>
      <c r="G132" s="13"/>
    </row>
    <row r="133" spans="1:7" ht="27" x14ac:dyDescent="0.25">
      <c r="A133" s="106"/>
      <c r="B133" s="86" t="s">
        <v>140</v>
      </c>
      <c r="C133" s="45" t="s">
        <v>25</v>
      </c>
      <c r="D133" s="58">
        <f t="shared" ref="D133" si="73">SUM(D134+D138)</f>
        <v>2.5</v>
      </c>
      <c r="E133" s="58">
        <f t="shared" ref="E133" si="74">SUM(E134+E138)</f>
        <v>2.5</v>
      </c>
      <c r="F133" s="58">
        <f t="shared" ref="F133" si="75">SUM(F134+F138)</f>
        <v>0</v>
      </c>
      <c r="G133" s="58">
        <f>SUM(G134+G138)</f>
        <v>0</v>
      </c>
    </row>
    <row r="134" spans="1:7" ht="15" customHeight="1" x14ac:dyDescent="0.25">
      <c r="A134" s="107"/>
      <c r="B134" s="48" t="s">
        <v>22</v>
      </c>
      <c r="C134" s="125"/>
      <c r="D134" s="5">
        <f t="shared" si="20"/>
        <v>2.4</v>
      </c>
      <c r="E134" s="5">
        <f>SUM(E135:E136)</f>
        <v>2.4</v>
      </c>
      <c r="F134" s="5"/>
      <c r="G134" s="5">
        <f t="shared" ref="G134" si="76">SUM(G135:G136)</f>
        <v>0</v>
      </c>
    </row>
    <row r="135" spans="1:7" s="64" customFormat="1" ht="15" customHeight="1" x14ac:dyDescent="0.2">
      <c r="A135" s="107"/>
      <c r="B135" s="66" t="s">
        <v>18</v>
      </c>
      <c r="C135" s="126"/>
      <c r="D135" s="62">
        <f t="shared" si="20"/>
        <v>0.4</v>
      </c>
      <c r="E135" s="62">
        <v>0.4</v>
      </c>
      <c r="F135" s="62"/>
      <c r="G135" s="62"/>
    </row>
    <row r="136" spans="1:7" s="64" customFormat="1" ht="15" customHeight="1" x14ac:dyDescent="0.2">
      <c r="A136" s="107"/>
      <c r="B136" s="66" t="s">
        <v>19</v>
      </c>
      <c r="C136" s="126"/>
      <c r="D136" s="62">
        <f t="shared" si="20"/>
        <v>2</v>
      </c>
      <c r="E136" s="62">
        <v>2</v>
      </c>
      <c r="F136" s="62"/>
      <c r="G136" s="62"/>
    </row>
    <row r="137" spans="1:7" ht="15" customHeight="1" x14ac:dyDescent="0.25">
      <c r="A137" s="107"/>
      <c r="B137" s="54" t="s">
        <v>20</v>
      </c>
      <c r="C137" s="127"/>
      <c r="D137" s="5">
        <f t="shared" si="20"/>
        <v>0.1</v>
      </c>
      <c r="E137" s="5">
        <v>0.1</v>
      </c>
      <c r="F137" s="13"/>
      <c r="G137" s="13"/>
    </row>
    <row r="138" spans="1:7" ht="15" customHeight="1" x14ac:dyDescent="0.25">
      <c r="A138" s="40"/>
      <c r="B138" s="57" t="s">
        <v>141</v>
      </c>
      <c r="C138" s="45" t="s">
        <v>26</v>
      </c>
      <c r="D138" s="58">
        <f t="shared" ref="D138:F138" si="77">SUM(D140)</f>
        <v>0.1</v>
      </c>
      <c r="E138" s="58">
        <f t="shared" si="77"/>
        <v>0.1</v>
      </c>
      <c r="F138" s="58">
        <f t="shared" si="77"/>
        <v>0</v>
      </c>
      <c r="G138" s="58">
        <f>SUM(G140)</f>
        <v>0</v>
      </c>
    </row>
    <row r="139" spans="1:7" ht="15" customHeight="1" x14ac:dyDescent="0.25">
      <c r="A139" s="40"/>
      <c r="B139" s="48" t="s">
        <v>22</v>
      </c>
      <c r="C139" s="112"/>
      <c r="D139" s="65">
        <f t="shared" ref="D139" si="78">SUM(G139+E139)</f>
        <v>0.1</v>
      </c>
      <c r="E139" s="35">
        <f>SUM(E140)</f>
        <v>0.1</v>
      </c>
      <c r="F139" s="5"/>
      <c r="G139" s="6"/>
    </row>
    <row r="140" spans="1:7" ht="15" customHeight="1" x14ac:dyDescent="0.25">
      <c r="A140" s="37"/>
      <c r="B140" s="67" t="s">
        <v>18</v>
      </c>
      <c r="C140" s="114"/>
      <c r="D140" s="61">
        <f>SUM(G140+E140)</f>
        <v>0.1</v>
      </c>
      <c r="E140" s="62">
        <v>0.1</v>
      </c>
      <c r="F140" s="5"/>
      <c r="G140" s="63"/>
    </row>
    <row r="141" spans="1:7" ht="18" customHeight="1" x14ac:dyDescent="0.25">
      <c r="A141" s="105" t="s">
        <v>43</v>
      </c>
      <c r="B141" s="72" t="s">
        <v>44</v>
      </c>
      <c r="C141" s="70"/>
      <c r="D141" s="71">
        <f t="shared" ref="D141" si="79">SUM(G141+E141)</f>
        <v>64</v>
      </c>
      <c r="E141" s="71">
        <f>SUM(E142+E146+E149)</f>
        <v>34.299999999999997</v>
      </c>
      <c r="F141" s="71">
        <f>SUM(F142+F146+F149)</f>
        <v>0</v>
      </c>
      <c r="G141" s="71">
        <f>SUM(G142+G146+G149)</f>
        <v>29.700000000000003</v>
      </c>
    </row>
    <row r="142" spans="1:7" ht="15" customHeight="1" x14ac:dyDescent="0.25">
      <c r="A142" s="106"/>
      <c r="B142" s="49" t="s">
        <v>137</v>
      </c>
      <c r="C142" s="45" t="s">
        <v>14</v>
      </c>
      <c r="D142" s="46">
        <f>SUM(D143)</f>
        <v>12.8</v>
      </c>
      <c r="E142" s="46">
        <f>SUM(E143)</f>
        <v>0.8</v>
      </c>
      <c r="F142" s="46">
        <f>SUM(F143)</f>
        <v>0</v>
      </c>
      <c r="G142" s="46">
        <f>SUM(G143)</f>
        <v>12</v>
      </c>
    </row>
    <row r="143" spans="1:7" ht="15" customHeight="1" x14ac:dyDescent="0.25">
      <c r="A143" s="107"/>
      <c r="B143" s="48" t="s">
        <v>22</v>
      </c>
      <c r="C143" s="109"/>
      <c r="D143" s="5">
        <f t="shared" ref="D143:D145" si="80">SUM(G143+E143)</f>
        <v>12.8</v>
      </c>
      <c r="E143" s="5">
        <f>SUM(E144:E145)</f>
        <v>0.8</v>
      </c>
      <c r="F143" s="5"/>
      <c r="G143" s="5">
        <f t="shared" ref="G143" si="81">SUM(G144:G145)</f>
        <v>12</v>
      </c>
    </row>
    <row r="144" spans="1:7" s="64" customFormat="1" ht="15" customHeight="1" x14ac:dyDescent="0.2">
      <c r="A144" s="107"/>
      <c r="B144" s="66" t="s">
        <v>18</v>
      </c>
      <c r="C144" s="110"/>
      <c r="D144" s="62">
        <f t="shared" si="80"/>
        <v>0.8</v>
      </c>
      <c r="E144" s="62">
        <v>0.8</v>
      </c>
      <c r="F144" s="13"/>
      <c r="G144" s="13"/>
    </row>
    <row r="145" spans="1:7" s="64" customFormat="1" ht="15" customHeight="1" x14ac:dyDescent="0.2">
      <c r="A145" s="107"/>
      <c r="B145" s="67" t="s">
        <v>19</v>
      </c>
      <c r="C145" s="129"/>
      <c r="D145" s="62">
        <f t="shared" si="80"/>
        <v>12</v>
      </c>
      <c r="E145" s="62"/>
      <c r="F145" s="13"/>
      <c r="G145" s="13">
        <v>12</v>
      </c>
    </row>
    <row r="146" spans="1:7" s="64" customFormat="1" ht="15" customHeight="1" x14ac:dyDescent="0.2">
      <c r="A146" s="107"/>
      <c r="B146" s="47" t="s">
        <v>127</v>
      </c>
      <c r="C146" s="55" t="s">
        <v>23</v>
      </c>
      <c r="D146" s="58">
        <f t="shared" ref="D146" si="82">SUM(D147)</f>
        <v>5.8</v>
      </c>
      <c r="E146" s="58">
        <f t="shared" ref="E146" si="83">SUM(E147)</f>
        <v>0</v>
      </c>
      <c r="F146" s="58">
        <f t="shared" ref="F146" si="84">SUM(F147)</f>
        <v>0</v>
      </c>
      <c r="G146" s="58">
        <f>SUM(G147)</f>
        <v>5.8</v>
      </c>
    </row>
    <row r="147" spans="1:7" s="64" customFormat="1" ht="15" customHeight="1" x14ac:dyDescent="0.2">
      <c r="A147" s="107"/>
      <c r="B147" s="48" t="s">
        <v>22</v>
      </c>
      <c r="C147" s="116"/>
      <c r="D147" s="65">
        <f t="shared" ref="D147" si="85">SUM(G147+E147)</f>
        <v>5.8</v>
      </c>
      <c r="E147" s="35"/>
      <c r="F147" s="5"/>
      <c r="G147" s="5">
        <f>SUM(G148)</f>
        <v>5.8</v>
      </c>
    </row>
    <row r="148" spans="1:7" ht="15" customHeight="1" x14ac:dyDescent="0.25">
      <c r="A148" s="106"/>
      <c r="B148" s="67" t="s">
        <v>19</v>
      </c>
      <c r="C148" s="118"/>
      <c r="D148" s="61">
        <f>SUM(G148+E148)</f>
        <v>5.8</v>
      </c>
      <c r="E148" s="62"/>
      <c r="F148" s="62"/>
      <c r="G148" s="62">
        <v>5.8</v>
      </c>
    </row>
    <row r="149" spans="1:7" ht="27" x14ac:dyDescent="0.25">
      <c r="A149" s="106"/>
      <c r="B149" s="59" t="s">
        <v>140</v>
      </c>
      <c r="C149" s="45" t="s">
        <v>25</v>
      </c>
      <c r="D149" s="58">
        <f t="shared" ref="D149:F149" si="86">SUM(D150+D153)</f>
        <v>45.4</v>
      </c>
      <c r="E149" s="58">
        <f t="shared" si="86"/>
        <v>33.5</v>
      </c>
      <c r="F149" s="58">
        <f t="shared" si="86"/>
        <v>0</v>
      </c>
      <c r="G149" s="58">
        <f>SUM(G150+G153)</f>
        <v>11.9</v>
      </c>
    </row>
    <row r="150" spans="1:7" ht="15" customHeight="1" x14ac:dyDescent="0.25">
      <c r="A150" s="107"/>
      <c r="B150" s="48" t="s">
        <v>22</v>
      </c>
      <c r="C150" s="112"/>
      <c r="D150" s="32">
        <f t="shared" ref="D150:D152" si="87">SUM(G150+E150)</f>
        <v>44.1</v>
      </c>
      <c r="E150" s="5">
        <f>SUM(E151:E152)</f>
        <v>32.200000000000003</v>
      </c>
      <c r="F150" s="5"/>
      <c r="G150" s="5">
        <f t="shared" ref="G150" si="88">SUM(G151:G152)</f>
        <v>11.9</v>
      </c>
    </row>
    <row r="151" spans="1:7" s="64" customFormat="1" ht="15" customHeight="1" x14ac:dyDescent="0.2">
      <c r="A151" s="107"/>
      <c r="B151" s="66" t="s">
        <v>18</v>
      </c>
      <c r="C151" s="113"/>
      <c r="D151" s="61">
        <f t="shared" si="87"/>
        <v>1.1000000000000001</v>
      </c>
      <c r="E151" s="62">
        <v>1.1000000000000001</v>
      </c>
      <c r="F151" s="13"/>
      <c r="G151" s="13"/>
    </row>
    <row r="152" spans="1:7" s="64" customFormat="1" ht="15" customHeight="1" x14ac:dyDescent="0.2">
      <c r="A152" s="107"/>
      <c r="B152" s="66" t="s">
        <v>19</v>
      </c>
      <c r="C152" s="113"/>
      <c r="D152" s="61">
        <f t="shared" si="87"/>
        <v>43</v>
      </c>
      <c r="E152" s="62">
        <v>31.1</v>
      </c>
      <c r="F152" s="13"/>
      <c r="G152" s="13">
        <v>11.9</v>
      </c>
    </row>
    <row r="153" spans="1:7" ht="15" customHeight="1" x14ac:dyDescent="0.25">
      <c r="A153" s="107"/>
      <c r="B153" s="54" t="s">
        <v>20</v>
      </c>
      <c r="C153" s="114"/>
      <c r="D153" s="32">
        <f t="shared" si="20"/>
        <v>1.3</v>
      </c>
      <c r="E153" s="5">
        <v>1.3</v>
      </c>
      <c r="F153" s="13"/>
      <c r="G153" s="13"/>
    </row>
    <row r="154" spans="1:7" ht="18" customHeight="1" x14ac:dyDescent="0.25">
      <c r="A154" s="105" t="s">
        <v>45</v>
      </c>
      <c r="B154" s="72" t="s">
        <v>46</v>
      </c>
      <c r="C154" s="70"/>
      <c r="D154" s="71">
        <f t="shared" si="20"/>
        <v>26.1</v>
      </c>
      <c r="E154" s="71">
        <f t="shared" ref="E154:F154" si="89">SUM(E155+E159+E164)</f>
        <v>26.1</v>
      </c>
      <c r="F154" s="71">
        <f t="shared" si="89"/>
        <v>0</v>
      </c>
      <c r="G154" s="71">
        <f>SUM(G155+G159+G164)</f>
        <v>0</v>
      </c>
    </row>
    <row r="155" spans="1:7" ht="15" customHeight="1" x14ac:dyDescent="0.25">
      <c r="A155" s="106"/>
      <c r="B155" s="49" t="s">
        <v>137</v>
      </c>
      <c r="C155" s="45" t="s">
        <v>14</v>
      </c>
      <c r="D155" s="46">
        <f>SUM(D156)</f>
        <v>12.299999999999999</v>
      </c>
      <c r="E155" s="46">
        <f>SUM(E156)</f>
        <v>12.299999999999999</v>
      </c>
      <c r="F155" s="46">
        <f>SUM(F156)</f>
        <v>0</v>
      </c>
      <c r="G155" s="46">
        <f>SUM(G156)</f>
        <v>0</v>
      </c>
    </row>
    <row r="156" spans="1:7" ht="15" customHeight="1" x14ac:dyDescent="0.25">
      <c r="A156" s="107"/>
      <c r="B156" s="48" t="s">
        <v>22</v>
      </c>
      <c r="C156" s="128"/>
      <c r="D156" s="5">
        <f t="shared" ref="D156:D162" si="90">SUM(G156+E156)</f>
        <v>12.299999999999999</v>
      </c>
      <c r="E156" s="5">
        <f>SUM(E157:E158)</f>
        <v>12.299999999999999</v>
      </c>
      <c r="F156" s="5"/>
      <c r="G156" s="5"/>
    </row>
    <row r="157" spans="1:7" s="64" customFormat="1" ht="15" customHeight="1" x14ac:dyDescent="0.2">
      <c r="A157" s="107"/>
      <c r="B157" s="66" t="s">
        <v>18</v>
      </c>
      <c r="C157" s="110"/>
      <c r="D157" s="62">
        <f t="shared" si="90"/>
        <v>0.7</v>
      </c>
      <c r="E157" s="62">
        <v>0.7</v>
      </c>
      <c r="F157" s="5"/>
      <c r="G157" s="5"/>
    </row>
    <row r="158" spans="1:7" s="64" customFormat="1" ht="15" customHeight="1" x14ac:dyDescent="0.2">
      <c r="A158" s="107"/>
      <c r="B158" s="67" t="s">
        <v>19</v>
      </c>
      <c r="C158" s="110"/>
      <c r="D158" s="62">
        <f t="shared" si="90"/>
        <v>11.6</v>
      </c>
      <c r="E158" s="62">
        <v>11.6</v>
      </c>
      <c r="F158" s="5"/>
      <c r="G158" s="5"/>
    </row>
    <row r="159" spans="1:7" s="64" customFormat="1" ht="27" x14ac:dyDescent="0.2">
      <c r="A159" s="107"/>
      <c r="B159" s="59" t="s">
        <v>140</v>
      </c>
      <c r="C159" s="45" t="s">
        <v>25</v>
      </c>
      <c r="D159" s="58">
        <f t="shared" ref="D159" si="91">SUM(D160+D163)</f>
        <v>13.700000000000001</v>
      </c>
      <c r="E159" s="58">
        <f t="shared" ref="E159" si="92">SUM(E160+E163)</f>
        <v>13.700000000000001</v>
      </c>
      <c r="F159" s="58">
        <f t="shared" ref="F159" si="93">SUM(F160+F163)</f>
        <v>0</v>
      </c>
      <c r="G159" s="58">
        <f>SUM(G160+G163)</f>
        <v>0</v>
      </c>
    </row>
    <row r="160" spans="1:7" ht="15" customHeight="1" x14ac:dyDescent="0.25">
      <c r="A160" s="107"/>
      <c r="B160" s="48" t="s">
        <v>22</v>
      </c>
      <c r="C160" s="112"/>
      <c r="D160" s="32">
        <f t="shared" si="90"/>
        <v>11.700000000000001</v>
      </c>
      <c r="E160" s="5">
        <f>SUM(E161:E162)</f>
        <v>11.700000000000001</v>
      </c>
      <c r="F160" s="5"/>
      <c r="G160" s="5"/>
    </row>
    <row r="161" spans="1:7" s="64" customFormat="1" ht="15" customHeight="1" x14ac:dyDescent="0.2">
      <c r="A161" s="107"/>
      <c r="B161" s="66" t="s">
        <v>18</v>
      </c>
      <c r="C161" s="113"/>
      <c r="D161" s="61">
        <f t="shared" si="90"/>
        <v>0.3</v>
      </c>
      <c r="E161" s="62">
        <v>0.3</v>
      </c>
      <c r="F161" s="13"/>
      <c r="G161" s="13"/>
    </row>
    <row r="162" spans="1:7" s="64" customFormat="1" ht="15" customHeight="1" x14ac:dyDescent="0.2">
      <c r="A162" s="107"/>
      <c r="B162" s="66" t="s">
        <v>19</v>
      </c>
      <c r="C162" s="113"/>
      <c r="D162" s="61">
        <f t="shared" si="90"/>
        <v>11.4</v>
      </c>
      <c r="E162" s="62">
        <v>11.4</v>
      </c>
      <c r="F162" s="13"/>
      <c r="G162" s="13"/>
    </row>
    <row r="163" spans="1:7" ht="15" customHeight="1" x14ac:dyDescent="0.25">
      <c r="A163" s="107"/>
      <c r="B163" s="54" t="s">
        <v>20</v>
      </c>
      <c r="C163" s="114"/>
      <c r="D163" s="32">
        <f t="shared" si="20"/>
        <v>2</v>
      </c>
      <c r="E163" s="5">
        <v>2</v>
      </c>
      <c r="F163" s="13"/>
      <c r="G163" s="13"/>
    </row>
    <row r="164" spans="1:7" ht="15" customHeight="1" x14ac:dyDescent="0.25">
      <c r="A164" s="76"/>
      <c r="B164" s="57" t="s">
        <v>141</v>
      </c>
      <c r="C164" s="45" t="s">
        <v>26</v>
      </c>
      <c r="D164" s="58">
        <f t="shared" ref="D164:F164" si="94">SUM(D166)</f>
        <v>0.1</v>
      </c>
      <c r="E164" s="58">
        <f t="shared" si="94"/>
        <v>0.1</v>
      </c>
      <c r="F164" s="58">
        <f t="shared" si="94"/>
        <v>0</v>
      </c>
      <c r="G164" s="58">
        <f>SUM(G166)</f>
        <v>0</v>
      </c>
    </row>
    <row r="165" spans="1:7" ht="15" customHeight="1" x14ac:dyDescent="0.25">
      <c r="A165" s="76"/>
      <c r="B165" s="48" t="s">
        <v>22</v>
      </c>
      <c r="C165" s="112"/>
      <c r="D165" s="65">
        <f t="shared" ref="D165" si="95">SUM(G165+E165)</f>
        <v>0.1</v>
      </c>
      <c r="E165" s="35">
        <f>SUM(E166)</f>
        <v>0.1</v>
      </c>
      <c r="F165" s="5"/>
      <c r="G165" s="6"/>
    </row>
    <row r="166" spans="1:7" ht="15" customHeight="1" x14ac:dyDescent="0.25">
      <c r="A166" s="37"/>
      <c r="B166" s="67" t="s">
        <v>18</v>
      </c>
      <c r="C166" s="114"/>
      <c r="D166" s="61">
        <f>SUM(G166+E166)</f>
        <v>0.1</v>
      </c>
      <c r="E166" s="62">
        <v>0.1</v>
      </c>
      <c r="F166" s="5"/>
      <c r="G166" s="63"/>
    </row>
    <row r="167" spans="1:7" ht="18" customHeight="1" x14ac:dyDescent="0.25">
      <c r="A167" s="105" t="s">
        <v>47</v>
      </c>
      <c r="B167" s="72" t="s">
        <v>48</v>
      </c>
      <c r="C167" s="70"/>
      <c r="D167" s="71">
        <f t="shared" ref="D167" si="96">SUM(G167+E167)</f>
        <v>2</v>
      </c>
      <c r="E167" s="71">
        <f t="shared" ref="E167:F167" si="97">SUM(E168+E171+E175)</f>
        <v>2</v>
      </c>
      <c r="F167" s="71">
        <f t="shared" si="97"/>
        <v>0</v>
      </c>
      <c r="G167" s="71">
        <f>SUM(G168+G171+G175)</f>
        <v>0</v>
      </c>
    </row>
    <row r="168" spans="1:7" ht="15" customHeight="1" x14ac:dyDescent="0.25">
      <c r="A168" s="106"/>
      <c r="B168" s="49" t="s">
        <v>137</v>
      </c>
      <c r="C168" s="45" t="s">
        <v>14</v>
      </c>
      <c r="D168" s="46">
        <f>SUM(D169)</f>
        <v>0.5</v>
      </c>
      <c r="E168" s="46">
        <f>SUM(E169)</f>
        <v>0.5</v>
      </c>
      <c r="F168" s="46">
        <f>SUM(F169)</f>
        <v>0</v>
      </c>
      <c r="G168" s="46">
        <f>SUM(G169)</f>
        <v>0</v>
      </c>
    </row>
    <row r="169" spans="1:7" ht="15" customHeight="1" x14ac:dyDescent="0.25">
      <c r="A169" s="106"/>
      <c r="B169" s="50" t="s">
        <v>22</v>
      </c>
      <c r="C169" s="112"/>
      <c r="D169" s="65">
        <f t="shared" ref="D169" si="98">SUM(G169+E169)</f>
        <v>0.5</v>
      </c>
      <c r="E169" s="5">
        <f>SUM(E170)</f>
        <v>0.5</v>
      </c>
      <c r="F169" s="5"/>
      <c r="G169" s="6"/>
    </row>
    <row r="170" spans="1:7" ht="15" customHeight="1" x14ac:dyDescent="0.25">
      <c r="A170" s="106"/>
      <c r="B170" s="60" t="s">
        <v>18</v>
      </c>
      <c r="C170" s="114"/>
      <c r="D170" s="61">
        <f>SUM(G170+E170)</f>
        <v>0.5</v>
      </c>
      <c r="E170" s="62">
        <v>0.5</v>
      </c>
      <c r="F170" s="5"/>
      <c r="G170" s="63"/>
    </row>
    <row r="171" spans="1:7" ht="27" x14ac:dyDescent="0.25">
      <c r="A171" s="106"/>
      <c r="B171" s="59" t="s">
        <v>140</v>
      </c>
      <c r="C171" s="45" t="s">
        <v>25</v>
      </c>
      <c r="D171" s="58">
        <f>SUM(D172+D174)</f>
        <v>1.4</v>
      </c>
      <c r="E171" s="58">
        <f>SUM(E172+E174)</f>
        <v>1.4</v>
      </c>
      <c r="F171" s="58">
        <f>SUM(F172+F174)</f>
        <v>0</v>
      </c>
      <c r="G171" s="58">
        <f>SUM(G172+G174)</f>
        <v>0</v>
      </c>
    </row>
    <row r="172" spans="1:7" ht="15" customHeight="1" x14ac:dyDescent="0.25">
      <c r="A172" s="107"/>
      <c r="B172" s="48" t="s">
        <v>22</v>
      </c>
      <c r="C172" s="128"/>
      <c r="D172" s="65">
        <f t="shared" ref="D172" si="99">SUM(G172+E172)</f>
        <v>0.2</v>
      </c>
      <c r="E172" s="35">
        <f>SUM(E173)</f>
        <v>0.2</v>
      </c>
      <c r="F172" s="5"/>
      <c r="G172" s="6"/>
    </row>
    <row r="173" spans="1:7" ht="15" customHeight="1" x14ac:dyDescent="0.25">
      <c r="A173" s="107"/>
      <c r="B173" s="66" t="s">
        <v>18</v>
      </c>
      <c r="C173" s="110"/>
      <c r="D173" s="61">
        <f>SUM(G173+E173)</f>
        <v>0.2</v>
      </c>
      <c r="E173" s="62">
        <v>0.2</v>
      </c>
      <c r="F173" s="5"/>
      <c r="G173" s="63"/>
    </row>
    <row r="174" spans="1:7" ht="15" customHeight="1" x14ac:dyDescent="0.25">
      <c r="A174" s="107"/>
      <c r="B174" s="54" t="s">
        <v>20</v>
      </c>
      <c r="C174" s="111"/>
      <c r="D174" s="5">
        <f t="shared" si="20"/>
        <v>1.2</v>
      </c>
      <c r="E174" s="5">
        <v>1.2</v>
      </c>
      <c r="F174" s="13"/>
      <c r="G174" s="13"/>
    </row>
    <row r="175" spans="1:7" ht="15" customHeight="1" x14ac:dyDescent="0.25">
      <c r="A175" s="40"/>
      <c r="B175" s="78" t="s">
        <v>141</v>
      </c>
      <c r="C175" s="45" t="s">
        <v>26</v>
      </c>
      <c r="D175" s="58">
        <f t="shared" ref="D175:F175" si="100">SUM(D177)</f>
        <v>0.1</v>
      </c>
      <c r="E175" s="58">
        <f t="shared" si="100"/>
        <v>0.1</v>
      </c>
      <c r="F175" s="58">
        <f t="shared" si="100"/>
        <v>0</v>
      </c>
      <c r="G175" s="58">
        <f>SUM(G177)</f>
        <v>0</v>
      </c>
    </row>
    <row r="176" spans="1:7" ht="15" customHeight="1" x14ac:dyDescent="0.25">
      <c r="A176" s="40"/>
      <c r="B176" s="48" t="s">
        <v>22</v>
      </c>
      <c r="C176" s="112"/>
      <c r="D176" s="65">
        <f t="shared" ref="D176" si="101">SUM(G176+E176)</f>
        <v>0.1</v>
      </c>
      <c r="E176" s="35">
        <f>SUM(E177)</f>
        <v>0.1</v>
      </c>
      <c r="F176" s="5"/>
      <c r="G176" s="6"/>
    </row>
    <row r="177" spans="1:7" ht="15" customHeight="1" x14ac:dyDescent="0.25">
      <c r="A177" s="37"/>
      <c r="B177" s="67" t="s">
        <v>18</v>
      </c>
      <c r="C177" s="114"/>
      <c r="D177" s="61">
        <f>SUM(G177+E177)</f>
        <v>0.1</v>
      </c>
      <c r="E177" s="62">
        <v>0.1</v>
      </c>
      <c r="F177" s="5"/>
      <c r="G177" s="63"/>
    </row>
    <row r="178" spans="1:7" ht="18" customHeight="1" x14ac:dyDescent="0.25">
      <c r="A178" s="105" t="s">
        <v>49</v>
      </c>
      <c r="B178" s="72" t="s">
        <v>50</v>
      </c>
      <c r="C178" s="70"/>
      <c r="D178" s="71">
        <f t="shared" ref="D178" si="102">SUM(G178+E178)</f>
        <v>18.899999999999999</v>
      </c>
      <c r="E178" s="71">
        <f t="shared" ref="E178:F178" si="103">SUM(E179+E182+E187)</f>
        <v>18.899999999999999</v>
      </c>
      <c r="F178" s="71">
        <f t="shared" si="103"/>
        <v>0</v>
      </c>
      <c r="G178" s="71">
        <f>SUM(G179+G182+G187)</f>
        <v>0</v>
      </c>
    </row>
    <row r="179" spans="1:7" ht="15" customHeight="1" x14ac:dyDescent="0.25">
      <c r="A179" s="106"/>
      <c r="B179" s="49" t="s">
        <v>137</v>
      </c>
      <c r="C179" s="45" t="s">
        <v>14</v>
      </c>
      <c r="D179" s="46">
        <f>SUM(D180)</f>
        <v>0.6</v>
      </c>
      <c r="E179" s="46">
        <f>SUM(E180)</f>
        <v>0.6</v>
      </c>
      <c r="F179" s="46">
        <f>SUM(F180)</f>
        <v>0</v>
      </c>
      <c r="G179" s="46">
        <f>SUM(G180)</f>
        <v>0</v>
      </c>
    </row>
    <row r="180" spans="1:7" ht="15" customHeight="1" x14ac:dyDescent="0.25">
      <c r="A180" s="106"/>
      <c r="B180" s="50" t="s">
        <v>22</v>
      </c>
      <c r="C180" s="112"/>
      <c r="D180" s="65">
        <f t="shared" ref="D180" si="104">SUM(G180+E180)</f>
        <v>0.6</v>
      </c>
      <c r="E180" s="5">
        <f>SUM(E181)</f>
        <v>0.6</v>
      </c>
      <c r="F180" s="5"/>
      <c r="G180" s="6"/>
    </row>
    <row r="181" spans="1:7" ht="15" customHeight="1" x14ac:dyDescent="0.25">
      <c r="A181" s="106"/>
      <c r="B181" s="60" t="s">
        <v>18</v>
      </c>
      <c r="C181" s="114"/>
      <c r="D181" s="61">
        <f>SUM(G181+E181)</f>
        <v>0.6</v>
      </c>
      <c r="E181" s="62">
        <v>0.6</v>
      </c>
      <c r="F181" s="5"/>
      <c r="G181" s="63"/>
    </row>
    <row r="182" spans="1:7" ht="27" x14ac:dyDescent="0.25">
      <c r="A182" s="106"/>
      <c r="B182" s="59" t="s">
        <v>140</v>
      </c>
      <c r="C182" s="45" t="s">
        <v>25</v>
      </c>
      <c r="D182" s="58">
        <f t="shared" ref="D182:F182" si="105">SUM(D183+D186)</f>
        <v>18.099999999999998</v>
      </c>
      <c r="E182" s="58">
        <f t="shared" si="105"/>
        <v>18.099999999999998</v>
      </c>
      <c r="F182" s="58">
        <f t="shared" si="105"/>
        <v>0</v>
      </c>
      <c r="G182" s="58">
        <f>SUM(G183+G186)</f>
        <v>0</v>
      </c>
    </row>
    <row r="183" spans="1:7" ht="15" customHeight="1" x14ac:dyDescent="0.25">
      <c r="A183" s="107"/>
      <c r="B183" s="48" t="s">
        <v>22</v>
      </c>
      <c r="C183" s="158"/>
      <c r="D183" s="5">
        <f t="shared" si="20"/>
        <v>17.2</v>
      </c>
      <c r="E183" s="5">
        <f>SUM(E184:E185)</f>
        <v>17.2</v>
      </c>
      <c r="F183" s="5"/>
      <c r="G183" s="5"/>
    </row>
    <row r="184" spans="1:7" s="64" customFormat="1" ht="15" customHeight="1" x14ac:dyDescent="0.2">
      <c r="A184" s="107"/>
      <c r="B184" s="66" t="s">
        <v>18</v>
      </c>
      <c r="C184" s="159"/>
      <c r="D184" s="62">
        <f t="shared" si="20"/>
        <v>0.2</v>
      </c>
      <c r="E184" s="62">
        <v>0.2</v>
      </c>
      <c r="F184" s="62"/>
      <c r="G184" s="62"/>
    </row>
    <row r="185" spans="1:7" s="64" customFormat="1" ht="15" customHeight="1" x14ac:dyDescent="0.2">
      <c r="A185" s="107"/>
      <c r="B185" s="66" t="s">
        <v>19</v>
      </c>
      <c r="C185" s="159"/>
      <c r="D185" s="62">
        <f t="shared" si="20"/>
        <v>17</v>
      </c>
      <c r="E185" s="62">
        <v>17</v>
      </c>
      <c r="F185" s="62"/>
      <c r="G185" s="62"/>
    </row>
    <row r="186" spans="1:7" ht="15" customHeight="1" x14ac:dyDescent="0.25">
      <c r="A186" s="107"/>
      <c r="B186" s="54" t="s">
        <v>20</v>
      </c>
      <c r="C186" s="160"/>
      <c r="D186" s="5">
        <f t="shared" si="20"/>
        <v>0.9</v>
      </c>
      <c r="E186" s="5">
        <v>0.9</v>
      </c>
      <c r="F186" s="13"/>
      <c r="G186" s="13"/>
    </row>
    <row r="187" spans="1:7" ht="15" customHeight="1" x14ac:dyDescent="0.25">
      <c r="A187" s="40"/>
      <c r="B187" s="78" t="s">
        <v>141</v>
      </c>
      <c r="C187" s="45" t="s">
        <v>26</v>
      </c>
      <c r="D187" s="58">
        <f t="shared" ref="D187:F187" si="106">SUM(D189)</f>
        <v>0.2</v>
      </c>
      <c r="E187" s="58">
        <f t="shared" si="106"/>
        <v>0.2</v>
      </c>
      <c r="F187" s="58">
        <f t="shared" si="106"/>
        <v>0</v>
      </c>
      <c r="G187" s="58">
        <f>SUM(G189)</f>
        <v>0</v>
      </c>
    </row>
    <row r="188" spans="1:7" ht="15" customHeight="1" x14ac:dyDescent="0.25">
      <c r="A188" s="40"/>
      <c r="B188" s="48" t="s">
        <v>22</v>
      </c>
      <c r="C188" s="112"/>
      <c r="D188" s="65">
        <f t="shared" ref="D188" si="107">SUM(G188+E188)</f>
        <v>0.2</v>
      </c>
      <c r="E188" s="35">
        <f>SUM(E189)</f>
        <v>0.2</v>
      </c>
      <c r="F188" s="5"/>
      <c r="G188" s="6"/>
    </row>
    <row r="189" spans="1:7" ht="15" customHeight="1" x14ac:dyDescent="0.25">
      <c r="A189" s="37"/>
      <c r="B189" s="67" t="s">
        <v>18</v>
      </c>
      <c r="C189" s="114"/>
      <c r="D189" s="61">
        <f>SUM(G189+E189)</f>
        <v>0.2</v>
      </c>
      <c r="E189" s="62">
        <v>0.2</v>
      </c>
      <c r="F189" s="5"/>
      <c r="G189" s="63"/>
    </row>
    <row r="190" spans="1:7" ht="18" customHeight="1" x14ac:dyDescent="0.25">
      <c r="A190" s="105" t="s">
        <v>51</v>
      </c>
      <c r="B190" s="72" t="s">
        <v>52</v>
      </c>
      <c r="C190" s="70"/>
      <c r="D190" s="71">
        <f t="shared" ref="D190" si="108">SUM(G190+E190)</f>
        <v>37.799999999999997</v>
      </c>
      <c r="E190" s="71">
        <f t="shared" ref="E190:F190" si="109">SUM(E191+E195)</f>
        <v>26.999999999999996</v>
      </c>
      <c r="F190" s="71">
        <f t="shared" si="109"/>
        <v>0</v>
      </c>
      <c r="G190" s="71">
        <f>SUM(G191+G195)</f>
        <v>10.8</v>
      </c>
    </row>
    <row r="191" spans="1:7" ht="15" customHeight="1" x14ac:dyDescent="0.25">
      <c r="A191" s="106"/>
      <c r="B191" s="49" t="s">
        <v>137</v>
      </c>
      <c r="C191" s="45" t="s">
        <v>14</v>
      </c>
      <c r="D191" s="46">
        <f>SUM(D192)</f>
        <v>1.2</v>
      </c>
      <c r="E191" s="46">
        <f>SUM(E192)</f>
        <v>1.2</v>
      </c>
      <c r="F191" s="46">
        <f>SUM(F192)</f>
        <v>0</v>
      </c>
      <c r="G191" s="46">
        <f>SUM(G192)</f>
        <v>0</v>
      </c>
    </row>
    <row r="192" spans="1:7" ht="15" customHeight="1" x14ac:dyDescent="0.25">
      <c r="A192" s="107"/>
      <c r="B192" s="48" t="s">
        <v>22</v>
      </c>
      <c r="C192" s="112"/>
      <c r="D192" s="65">
        <f t="shared" ref="D192" si="110">SUM(G192+E192)</f>
        <v>1.2</v>
      </c>
      <c r="E192" s="5">
        <f>SUM(E193:E194)</f>
        <v>1.2</v>
      </c>
      <c r="F192" s="5"/>
      <c r="G192" s="6"/>
    </row>
    <row r="193" spans="1:7" ht="15" customHeight="1" x14ac:dyDescent="0.25">
      <c r="A193" s="107"/>
      <c r="B193" s="66" t="s">
        <v>18</v>
      </c>
      <c r="C193" s="113"/>
      <c r="D193" s="61">
        <f>SUM(G193+E193)</f>
        <v>0.6</v>
      </c>
      <c r="E193" s="62">
        <v>0.6</v>
      </c>
      <c r="F193" s="5"/>
      <c r="G193" s="63"/>
    </row>
    <row r="194" spans="1:7" ht="15" customHeight="1" x14ac:dyDescent="0.25">
      <c r="A194" s="107"/>
      <c r="B194" s="67" t="s">
        <v>8</v>
      </c>
      <c r="C194" s="114"/>
      <c r="D194" s="61">
        <f>SUM(G194+E194)</f>
        <v>0.6</v>
      </c>
      <c r="E194" s="62">
        <v>0.6</v>
      </c>
      <c r="F194" s="5"/>
      <c r="G194" s="63"/>
    </row>
    <row r="195" spans="1:7" ht="27" x14ac:dyDescent="0.25">
      <c r="A195" s="106"/>
      <c r="B195" s="59" t="s">
        <v>140</v>
      </c>
      <c r="C195" s="94" t="s">
        <v>25</v>
      </c>
      <c r="D195" s="58">
        <f t="shared" ref="D195:F195" si="111">SUM(D196+D200)</f>
        <v>36.6</v>
      </c>
      <c r="E195" s="58">
        <f t="shared" si="111"/>
        <v>25.799999999999997</v>
      </c>
      <c r="F195" s="58">
        <f t="shared" si="111"/>
        <v>0</v>
      </c>
      <c r="G195" s="58">
        <f>SUM(G196+G200)</f>
        <v>10.8</v>
      </c>
    </row>
    <row r="196" spans="1:7" ht="15" customHeight="1" x14ac:dyDescent="0.25">
      <c r="A196" s="107"/>
      <c r="B196" s="48" t="s">
        <v>22</v>
      </c>
      <c r="C196" s="158"/>
      <c r="D196" s="5">
        <f t="shared" si="20"/>
        <v>34.200000000000003</v>
      </c>
      <c r="E196" s="5">
        <f>SUM(E197:E199)</f>
        <v>23.4</v>
      </c>
      <c r="F196" s="5"/>
      <c r="G196" s="5">
        <f t="shared" ref="G196" si="112">SUM(G197:G199)</f>
        <v>10.8</v>
      </c>
    </row>
    <row r="197" spans="1:7" s="64" customFormat="1" ht="15" customHeight="1" x14ac:dyDescent="0.2">
      <c r="A197" s="107"/>
      <c r="B197" s="66" t="s">
        <v>18</v>
      </c>
      <c r="C197" s="159"/>
      <c r="D197" s="62">
        <f t="shared" si="20"/>
        <v>0.4</v>
      </c>
      <c r="E197" s="62">
        <v>0.4</v>
      </c>
      <c r="F197" s="62"/>
      <c r="G197" s="62"/>
    </row>
    <row r="198" spans="1:7" s="64" customFormat="1" ht="15" customHeight="1" x14ac:dyDescent="0.2">
      <c r="A198" s="107"/>
      <c r="B198" s="66" t="s">
        <v>19</v>
      </c>
      <c r="C198" s="159"/>
      <c r="D198" s="62">
        <f t="shared" si="20"/>
        <v>30.8</v>
      </c>
      <c r="E198" s="62">
        <v>20</v>
      </c>
      <c r="F198" s="62"/>
      <c r="G198" s="62">
        <v>10.8</v>
      </c>
    </row>
    <row r="199" spans="1:7" s="64" customFormat="1" ht="15" customHeight="1" x14ac:dyDescent="0.2">
      <c r="A199" s="107"/>
      <c r="B199" s="66" t="s">
        <v>8</v>
      </c>
      <c r="C199" s="159"/>
      <c r="D199" s="62">
        <f t="shared" si="20"/>
        <v>3</v>
      </c>
      <c r="E199" s="62">
        <v>3</v>
      </c>
      <c r="F199" s="62"/>
      <c r="G199" s="62"/>
    </row>
    <row r="200" spans="1:7" ht="15" customHeight="1" x14ac:dyDescent="0.25">
      <c r="A200" s="107"/>
      <c r="B200" s="54" t="s">
        <v>20</v>
      </c>
      <c r="C200" s="160"/>
      <c r="D200" s="5">
        <f t="shared" si="20"/>
        <v>2.4</v>
      </c>
      <c r="E200" s="5">
        <v>2.4</v>
      </c>
      <c r="F200" s="13"/>
      <c r="G200" s="13"/>
    </row>
    <row r="201" spans="1:7" ht="18" customHeight="1" x14ac:dyDescent="0.25">
      <c r="A201" s="105" t="s">
        <v>53</v>
      </c>
      <c r="B201" s="69" t="s">
        <v>54</v>
      </c>
      <c r="C201" s="70"/>
      <c r="D201" s="71">
        <f t="shared" si="20"/>
        <v>39.6</v>
      </c>
      <c r="E201" s="71">
        <f t="shared" ref="E201:F201" si="113">SUM(E202)</f>
        <v>39.6</v>
      </c>
      <c r="F201" s="71">
        <f t="shared" si="113"/>
        <v>0</v>
      </c>
      <c r="G201" s="71">
        <f>SUM(G202)</f>
        <v>0</v>
      </c>
    </row>
    <row r="202" spans="1:7" ht="27" x14ac:dyDescent="0.25">
      <c r="A202" s="106"/>
      <c r="B202" s="59" t="s">
        <v>142</v>
      </c>
      <c r="C202" s="55" t="s">
        <v>21</v>
      </c>
      <c r="D202" s="58">
        <f t="shared" ref="D202:F202" si="114">SUM(D203+D206)</f>
        <v>39.6</v>
      </c>
      <c r="E202" s="58">
        <f t="shared" si="114"/>
        <v>39.6</v>
      </c>
      <c r="F202" s="58">
        <f t="shared" si="114"/>
        <v>0</v>
      </c>
      <c r="G202" s="58">
        <f>SUM(G203+G206)</f>
        <v>0</v>
      </c>
    </row>
    <row r="203" spans="1:7" ht="15" customHeight="1" x14ac:dyDescent="0.25">
      <c r="A203" s="107"/>
      <c r="B203" s="48" t="s">
        <v>22</v>
      </c>
      <c r="C203" s="101"/>
      <c r="D203" s="5">
        <f t="shared" si="20"/>
        <v>39</v>
      </c>
      <c r="E203" s="5">
        <f>SUM(E204:E205)</f>
        <v>39</v>
      </c>
      <c r="F203" s="5"/>
      <c r="G203" s="5"/>
    </row>
    <row r="204" spans="1:7" s="64" customFormat="1" ht="15" customHeight="1" x14ac:dyDescent="0.2">
      <c r="A204" s="107"/>
      <c r="B204" s="66" t="s">
        <v>18</v>
      </c>
      <c r="C204" s="96"/>
      <c r="D204" s="62">
        <f t="shared" si="20"/>
        <v>9</v>
      </c>
      <c r="E204" s="62">
        <v>9</v>
      </c>
      <c r="F204" s="75"/>
      <c r="G204" s="75"/>
    </row>
    <row r="205" spans="1:7" s="64" customFormat="1" ht="15" customHeight="1" x14ac:dyDescent="0.2">
      <c r="A205" s="107"/>
      <c r="B205" s="66" t="s">
        <v>19</v>
      </c>
      <c r="C205" s="96"/>
      <c r="D205" s="62">
        <f t="shared" si="20"/>
        <v>30</v>
      </c>
      <c r="E205" s="62">
        <v>30</v>
      </c>
      <c r="F205" s="75"/>
      <c r="G205" s="62"/>
    </row>
    <row r="206" spans="1:7" ht="15" customHeight="1" x14ac:dyDescent="0.25">
      <c r="A206" s="108"/>
      <c r="B206" s="54" t="s">
        <v>20</v>
      </c>
      <c r="C206" s="97"/>
      <c r="D206" s="5">
        <f t="shared" ref="D206:D207" si="115">SUM(G206+E206)</f>
        <v>0.6</v>
      </c>
      <c r="E206" s="5">
        <v>0.6</v>
      </c>
      <c r="F206" s="13"/>
      <c r="G206" s="14"/>
    </row>
    <row r="207" spans="1:7" ht="18" customHeight="1" x14ac:dyDescent="0.25">
      <c r="A207" s="105" t="s">
        <v>55</v>
      </c>
      <c r="B207" s="69" t="s">
        <v>56</v>
      </c>
      <c r="C207" s="70"/>
      <c r="D207" s="71">
        <f t="shared" si="115"/>
        <v>23.3</v>
      </c>
      <c r="E207" s="71">
        <f t="shared" ref="E207:F207" si="116">SUM(E208)</f>
        <v>23.3</v>
      </c>
      <c r="F207" s="71">
        <f t="shared" si="116"/>
        <v>0</v>
      </c>
      <c r="G207" s="71">
        <f>SUM(G208)</f>
        <v>0</v>
      </c>
    </row>
    <row r="208" spans="1:7" ht="27" x14ac:dyDescent="0.25">
      <c r="A208" s="106"/>
      <c r="B208" s="59" t="s">
        <v>142</v>
      </c>
      <c r="C208" s="55" t="s">
        <v>21</v>
      </c>
      <c r="D208" s="58">
        <f t="shared" ref="D208:F208" si="117">SUM(D209)</f>
        <v>23.3</v>
      </c>
      <c r="E208" s="58">
        <f t="shared" si="117"/>
        <v>23.3</v>
      </c>
      <c r="F208" s="58">
        <f t="shared" si="117"/>
        <v>0</v>
      </c>
      <c r="G208" s="58">
        <f>SUM(G209)</f>
        <v>0</v>
      </c>
    </row>
    <row r="209" spans="1:7" ht="15" customHeight="1" x14ac:dyDescent="0.25">
      <c r="A209" s="107"/>
      <c r="B209" s="48" t="s">
        <v>22</v>
      </c>
      <c r="C209" s="101"/>
      <c r="D209" s="5">
        <f t="shared" ref="D209:D256" si="118">SUM(G209+E209)</f>
        <v>23.3</v>
      </c>
      <c r="E209" s="5">
        <f>SUM(E210:E211)</f>
        <v>23.3</v>
      </c>
      <c r="F209" s="5"/>
      <c r="G209" s="5"/>
    </row>
    <row r="210" spans="1:7" s="64" customFormat="1" ht="15" customHeight="1" x14ac:dyDescent="0.2">
      <c r="A210" s="107"/>
      <c r="B210" s="66" t="s">
        <v>18</v>
      </c>
      <c r="C210" s="96"/>
      <c r="D210" s="62">
        <f t="shared" si="118"/>
        <v>3.3</v>
      </c>
      <c r="E210" s="62">
        <v>3.3</v>
      </c>
      <c r="F210" s="75"/>
      <c r="G210" s="75"/>
    </row>
    <row r="211" spans="1:7" s="64" customFormat="1" ht="15" customHeight="1" x14ac:dyDescent="0.2">
      <c r="A211" s="108"/>
      <c r="B211" s="67" t="s">
        <v>19</v>
      </c>
      <c r="C211" s="97"/>
      <c r="D211" s="62">
        <f t="shared" si="118"/>
        <v>20</v>
      </c>
      <c r="E211" s="62">
        <v>20</v>
      </c>
      <c r="F211" s="75"/>
      <c r="G211" s="62"/>
    </row>
    <row r="212" spans="1:7" ht="18" customHeight="1" x14ac:dyDescent="0.25">
      <c r="A212" s="149" t="s">
        <v>57</v>
      </c>
      <c r="B212" s="69" t="s">
        <v>58</v>
      </c>
      <c r="C212" s="79"/>
      <c r="D212" s="71">
        <f t="shared" si="118"/>
        <v>37.200000000000003</v>
      </c>
      <c r="E212" s="71">
        <f t="shared" ref="E212:F212" si="119">SUM(E213+E219)</f>
        <v>6.8000000000000007</v>
      </c>
      <c r="F212" s="71">
        <f t="shared" si="119"/>
        <v>0</v>
      </c>
      <c r="G212" s="71">
        <f>SUM(G213+G219)</f>
        <v>30.4</v>
      </c>
    </row>
    <row r="213" spans="1:7" ht="27" x14ac:dyDescent="0.25">
      <c r="A213" s="107"/>
      <c r="B213" s="59" t="s">
        <v>142</v>
      </c>
      <c r="C213" s="55" t="s">
        <v>21</v>
      </c>
      <c r="D213" s="58">
        <f t="shared" ref="D213:F213" si="120">SUM(D214+D218)</f>
        <v>36.799999999999997</v>
      </c>
      <c r="E213" s="58">
        <f t="shared" si="120"/>
        <v>6.8000000000000007</v>
      </c>
      <c r="F213" s="58">
        <f t="shared" si="120"/>
        <v>0</v>
      </c>
      <c r="G213" s="58">
        <f>SUM(G214+G218)</f>
        <v>30</v>
      </c>
    </row>
    <row r="214" spans="1:7" ht="15" customHeight="1" x14ac:dyDescent="0.25">
      <c r="A214" s="107"/>
      <c r="B214" s="48" t="s">
        <v>22</v>
      </c>
      <c r="C214" s="101"/>
      <c r="D214" s="5">
        <f t="shared" si="118"/>
        <v>33.299999999999997</v>
      </c>
      <c r="E214" s="5">
        <f t="shared" ref="E214" si="121">SUM(E215:E217)</f>
        <v>3.3000000000000003</v>
      </c>
      <c r="F214" s="5"/>
      <c r="G214" s="5">
        <f>SUM(G215:G217)</f>
        <v>30</v>
      </c>
    </row>
    <row r="215" spans="1:7" s="64" customFormat="1" ht="15" customHeight="1" x14ac:dyDescent="0.2">
      <c r="A215" s="107"/>
      <c r="B215" s="66" t="s">
        <v>18</v>
      </c>
      <c r="C215" s="96"/>
      <c r="D215" s="62">
        <f t="shared" si="118"/>
        <v>2.2000000000000002</v>
      </c>
      <c r="E215" s="62">
        <v>2.2000000000000002</v>
      </c>
      <c r="F215" s="75"/>
      <c r="G215" s="75"/>
    </row>
    <row r="216" spans="1:7" s="64" customFormat="1" ht="15" customHeight="1" x14ac:dyDescent="0.2">
      <c r="A216" s="107"/>
      <c r="B216" s="66" t="s">
        <v>19</v>
      </c>
      <c r="C216" s="96"/>
      <c r="D216" s="62">
        <f t="shared" si="118"/>
        <v>30</v>
      </c>
      <c r="E216" s="62"/>
      <c r="F216" s="75"/>
      <c r="G216" s="62">
        <v>30</v>
      </c>
    </row>
    <row r="217" spans="1:7" s="64" customFormat="1" ht="15" customHeight="1" x14ac:dyDescent="0.2">
      <c r="A217" s="107"/>
      <c r="B217" s="66" t="s">
        <v>8</v>
      </c>
      <c r="C217" s="96"/>
      <c r="D217" s="62">
        <f t="shared" si="118"/>
        <v>1.1000000000000001</v>
      </c>
      <c r="E217" s="62">
        <v>1.1000000000000001</v>
      </c>
      <c r="F217" s="75"/>
      <c r="G217" s="62"/>
    </row>
    <row r="218" spans="1:7" ht="15" customHeight="1" x14ac:dyDescent="0.25">
      <c r="A218" s="107"/>
      <c r="B218" s="54" t="s">
        <v>20</v>
      </c>
      <c r="C218" s="97"/>
      <c r="D218" s="5">
        <f t="shared" si="118"/>
        <v>3.5</v>
      </c>
      <c r="E218" s="5">
        <v>3.5</v>
      </c>
      <c r="F218" s="13"/>
      <c r="G218" s="14"/>
    </row>
    <row r="219" spans="1:7" ht="27" x14ac:dyDescent="0.25">
      <c r="A219" s="107"/>
      <c r="B219" s="59" t="s">
        <v>140</v>
      </c>
      <c r="C219" s="45" t="s">
        <v>25</v>
      </c>
      <c r="D219" s="58">
        <f t="shared" ref="D219:F219" si="122">SUM(D220)</f>
        <v>0.4</v>
      </c>
      <c r="E219" s="58">
        <f t="shared" si="122"/>
        <v>0</v>
      </c>
      <c r="F219" s="58">
        <f t="shared" si="122"/>
        <v>0</v>
      </c>
      <c r="G219" s="58">
        <f>SUM(G220)</f>
        <v>0.4</v>
      </c>
    </row>
    <row r="220" spans="1:7" ht="15" customHeight="1" x14ac:dyDescent="0.25">
      <c r="A220" s="107"/>
      <c r="B220" s="48" t="s">
        <v>22</v>
      </c>
      <c r="C220" s="112"/>
      <c r="D220" s="65">
        <f t="shared" ref="D220" si="123">SUM(G220+E220)</f>
        <v>0.4</v>
      </c>
      <c r="E220" s="5"/>
      <c r="F220" s="5"/>
      <c r="G220" s="5">
        <f t="shared" ref="G220" si="124">SUM(G221)</f>
        <v>0.4</v>
      </c>
    </row>
    <row r="221" spans="1:7" ht="15" customHeight="1" x14ac:dyDescent="0.25">
      <c r="A221" s="108"/>
      <c r="B221" s="67" t="s">
        <v>8</v>
      </c>
      <c r="C221" s="114"/>
      <c r="D221" s="61">
        <f>SUM(G221+E221)</f>
        <v>0.4</v>
      </c>
      <c r="E221" s="62"/>
      <c r="F221" s="5"/>
      <c r="G221" s="62">
        <v>0.4</v>
      </c>
    </row>
    <row r="222" spans="1:7" ht="18" customHeight="1" x14ac:dyDescent="0.25">
      <c r="A222" s="105" t="s">
        <v>59</v>
      </c>
      <c r="B222" s="69" t="s">
        <v>60</v>
      </c>
      <c r="C222" s="73"/>
      <c r="D222" s="71">
        <f t="shared" ref="D222" si="125">SUM(G222+E222)</f>
        <v>48</v>
      </c>
      <c r="E222" s="71">
        <f t="shared" ref="E222:F222" si="126">SUM(E223)</f>
        <v>48</v>
      </c>
      <c r="F222" s="71">
        <f t="shared" si="126"/>
        <v>0</v>
      </c>
      <c r="G222" s="71">
        <f>SUM(G223)</f>
        <v>0</v>
      </c>
    </row>
    <row r="223" spans="1:7" ht="27" x14ac:dyDescent="0.25">
      <c r="A223" s="106"/>
      <c r="B223" s="59" t="s">
        <v>142</v>
      </c>
      <c r="C223" s="55" t="s">
        <v>21</v>
      </c>
      <c r="D223" s="58">
        <f t="shared" ref="D223:F223" si="127">SUM(D224+D228)</f>
        <v>48</v>
      </c>
      <c r="E223" s="58">
        <f t="shared" si="127"/>
        <v>48</v>
      </c>
      <c r="F223" s="58">
        <f t="shared" si="127"/>
        <v>0</v>
      </c>
      <c r="G223" s="58">
        <f>SUM(G224+G228)</f>
        <v>0</v>
      </c>
    </row>
    <row r="224" spans="1:7" ht="15" customHeight="1" x14ac:dyDescent="0.25">
      <c r="A224" s="107"/>
      <c r="B224" s="48" t="s">
        <v>22</v>
      </c>
      <c r="C224" s="101"/>
      <c r="D224" s="5">
        <f>SUM(G224+E224)</f>
        <v>36.6</v>
      </c>
      <c r="E224" s="5">
        <f>SUM(E225:E227)</f>
        <v>36.6</v>
      </c>
      <c r="F224" s="5"/>
      <c r="G224" s="5"/>
    </row>
    <row r="225" spans="1:9" s="64" customFormat="1" ht="15" customHeight="1" x14ac:dyDescent="0.2">
      <c r="A225" s="107"/>
      <c r="B225" s="66" t="s">
        <v>18</v>
      </c>
      <c r="C225" s="96"/>
      <c r="D225" s="62">
        <f>SUM(G225+E225)</f>
        <v>5.0999999999999996</v>
      </c>
      <c r="E225" s="62">
        <v>5.0999999999999996</v>
      </c>
      <c r="F225" s="75"/>
      <c r="G225" s="75"/>
    </row>
    <row r="226" spans="1:9" s="64" customFormat="1" ht="15" customHeight="1" x14ac:dyDescent="0.2">
      <c r="A226" s="107"/>
      <c r="B226" s="66" t="s">
        <v>19</v>
      </c>
      <c r="C226" s="96"/>
      <c r="D226" s="62">
        <f>SUM(G226+E226)</f>
        <v>30</v>
      </c>
      <c r="E226" s="62">
        <v>30</v>
      </c>
      <c r="F226" s="75"/>
      <c r="G226" s="62"/>
    </row>
    <row r="227" spans="1:9" s="64" customFormat="1" ht="15" customHeight="1" x14ac:dyDescent="0.2">
      <c r="A227" s="107"/>
      <c r="B227" s="66" t="s">
        <v>8</v>
      </c>
      <c r="C227" s="96"/>
      <c r="D227" s="62">
        <f>SUM(G227+E227)</f>
        <v>1.5</v>
      </c>
      <c r="E227" s="62">
        <v>1.5</v>
      </c>
      <c r="F227" s="75"/>
      <c r="G227" s="62"/>
    </row>
    <row r="228" spans="1:9" ht="15" customHeight="1" x14ac:dyDescent="0.25">
      <c r="A228" s="108"/>
      <c r="B228" s="54" t="s">
        <v>20</v>
      </c>
      <c r="C228" s="97"/>
      <c r="D228" s="5">
        <f t="shared" ref="D228" si="128">SUM(G228+E228)</f>
        <v>11.4</v>
      </c>
      <c r="E228" s="5">
        <v>11.4</v>
      </c>
      <c r="F228" s="13"/>
      <c r="G228" s="5"/>
    </row>
    <row r="229" spans="1:9" ht="18" customHeight="1" x14ac:dyDescent="0.25">
      <c r="A229" s="149" t="s">
        <v>61</v>
      </c>
      <c r="B229" s="69" t="s">
        <v>62</v>
      </c>
      <c r="C229" s="73"/>
      <c r="D229" s="71">
        <f t="shared" ref="D229" si="129">SUM(G229+E229)</f>
        <v>43</v>
      </c>
      <c r="E229" s="71">
        <f t="shared" ref="E229:F229" si="130">SUM(E230)</f>
        <v>31.5</v>
      </c>
      <c r="F229" s="71">
        <f t="shared" si="130"/>
        <v>0</v>
      </c>
      <c r="G229" s="71">
        <f>SUM(G230)</f>
        <v>11.5</v>
      </c>
    </row>
    <row r="230" spans="1:9" ht="27" x14ac:dyDescent="0.25">
      <c r="A230" s="107"/>
      <c r="B230" s="59" t="s">
        <v>142</v>
      </c>
      <c r="C230" s="55" t="s">
        <v>21</v>
      </c>
      <c r="D230" s="58">
        <f t="shared" ref="D230:F230" si="131">SUM(D231)</f>
        <v>43</v>
      </c>
      <c r="E230" s="58">
        <f t="shared" si="131"/>
        <v>31.5</v>
      </c>
      <c r="F230" s="58">
        <f t="shared" si="131"/>
        <v>0</v>
      </c>
      <c r="G230" s="58">
        <f>SUM(G231)</f>
        <v>11.5</v>
      </c>
    </row>
    <row r="231" spans="1:9" ht="15" customHeight="1" x14ac:dyDescent="0.25">
      <c r="A231" s="107"/>
      <c r="B231" s="48" t="s">
        <v>22</v>
      </c>
      <c r="C231" s="112"/>
      <c r="D231" s="32">
        <f t="shared" si="118"/>
        <v>43</v>
      </c>
      <c r="E231" s="5">
        <f>SUM(E232:E234)</f>
        <v>31.5</v>
      </c>
      <c r="F231" s="5"/>
      <c r="G231" s="5">
        <f>SUM(G232:G234)</f>
        <v>11.5</v>
      </c>
    </row>
    <row r="232" spans="1:9" s="64" customFormat="1" ht="15" customHeight="1" x14ac:dyDescent="0.2">
      <c r="A232" s="107"/>
      <c r="B232" s="66" t="s">
        <v>18</v>
      </c>
      <c r="C232" s="113"/>
      <c r="D232" s="61">
        <f t="shared" si="118"/>
        <v>0.5</v>
      </c>
      <c r="E232" s="62">
        <v>0.5</v>
      </c>
      <c r="F232" s="75"/>
      <c r="G232" s="75"/>
    </row>
    <row r="233" spans="1:9" s="64" customFormat="1" ht="15" customHeight="1" x14ac:dyDescent="0.2">
      <c r="A233" s="107"/>
      <c r="B233" s="66" t="s">
        <v>19</v>
      </c>
      <c r="C233" s="113"/>
      <c r="D233" s="61">
        <f t="shared" si="118"/>
        <v>40</v>
      </c>
      <c r="E233" s="62">
        <v>28.5</v>
      </c>
      <c r="F233" s="75"/>
      <c r="G233" s="62">
        <v>11.5</v>
      </c>
    </row>
    <row r="234" spans="1:9" s="64" customFormat="1" ht="15" customHeight="1" x14ac:dyDescent="0.2">
      <c r="A234" s="108"/>
      <c r="B234" s="67" t="s">
        <v>8</v>
      </c>
      <c r="C234" s="114"/>
      <c r="D234" s="61">
        <f t="shared" si="118"/>
        <v>2.5</v>
      </c>
      <c r="E234" s="62">
        <v>2.5</v>
      </c>
      <c r="F234" s="75"/>
      <c r="G234" s="62"/>
      <c r="I234" s="89"/>
    </row>
    <row r="235" spans="1:9" ht="18" customHeight="1" x14ac:dyDescent="0.25">
      <c r="A235" s="147" t="s">
        <v>63</v>
      </c>
      <c r="B235" s="80" t="s">
        <v>64</v>
      </c>
      <c r="C235" s="90"/>
      <c r="D235" s="81">
        <f t="shared" si="118"/>
        <v>50.1</v>
      </c>
      <c r="E235" s="81">
        <f t="shared" ref="E235:F235" si="132">SUM(E236)</f>
        <v>10.4</v>
      </c>
      <c r="F235" s="81">
        <f t="shared" si="132"/>
        <v>0</v>
      </c>
      <c r="G235" s="81">
        <f>SUM(G236)</f>
        <v>39.700000000000003</v>
      </c>
    </row>
    <row r="236" spans="1:9" ht="27" x14ac:dyDescent="0.25">
      <c r="A236" s="147"/>
      <c r="B236" s="59" t="s">
        <v>142</v>
      </c>
      <c r="C236" s="55" t="s">
        <v>21</v>
      </c>
      <c r="D236" s="58">
        <f t="shared" ref="D236:F236" si="133">SUM(D237+D241)</f>
        <v>50.099999999999994</v>
      </c>
      <c r="E236" s="58">
        <f t="shared" si="133"/>
        <v>10.4</v>
      </c>
      <c r="F236" s="58">
        <f t="shared" si="133"/>
        <v>0</v>
      </c>
      <c r="G236" s="58">
        <f>SUM(G237+G241)</f>
        <v>39.700000000000003</v>
      </c>
    </row>
    <row r="237" spans="1:9" ht="15" customHeight="1" x14ac:dyDescent="0.25">
      <c r="A237" s="148"/>
      <c r="B237" s="48" t="s">
        <v>22</v>
      </c>
      <c r="C237" s="128"/>
      <c r="D237" s="5">
        <f t="shared" ref="D237:E237" si="134">SUM(D238:D240)</f>
        <v>44.3</v>
      </c>
      <c r="E237" s="5">
        <f t="shared" si="134"/>
        <v>4.6000000000000005</v>
      </c>
      <c r="F237" s="5"/>
      <c r="G237" s="5">
        <f>SUM(G238:G240)</f>
        <v>39.700000000000003</v>
      </c>
    </row>
    <row r="238" spans="1:9" s="64" customFormat="1" ht="15" customHeight="1" x14ac:dyDescent="0.2">
      <c r="A238" s="148"/>
      <c r="B238" s="66" t="s">
        <v>18</v>
      </c>
      <c r="C238" s="110"/>
      <c r="D238" s="62">
        <f t="shared" si="118"/>
        <v>2.4</v>
      </c>
      <c r="E238" s="62">
        <v>2.4</v>
      </c>
      <c r="F238" s="75"/>
      <c r="G238" s="75"/>
    </row>
    <row r="239" spans="1:9" s="64" customFormat="1" ht="15" customHeight="1" x14ac:dyDescent="0.2">
      <c r="A239" s="148"/>
      <c r="B239" s="66" t="s">
        <v>19</v>
      </c>
      <c r="C239" s="110"/>
      <c r="D239" s="62">
        <f t="shared" si="118"/>
        <v>41.5</v>
      </c>
      <c r="E239" s="62">
        <v>1.8</v>
      </c>
      <c r="F239" s="75"/>
      <c r="G239" s="62">
        <v>39.700000000000003</v>
      </c>
    </row>
    <row r="240" spans="1:9" s="64" customFormat="1" ht="15" customHeight="1" x14ac:dyDescent="0.2">
      <c r="A240" s="148"/>
      <c r="B240" s="66" t="s">
        <v>8</v>
      </c>
      <c r="C240" s="110"/>
      <c r="D240" s="62">
        <f t="shared" si="118"/>
        <v>0.4</v>
      </c>
      <c r="E240" s="62">
        <v>0.4</v>
      </c>
      <c r="F240" s="75"/>
      <c r="G240" s="62"/>
    </row>
    <row r="241" spans="1:7" ht="15" customHeight="1" x14ac:dyDescent="0.25">
      <c r="A241" s="148"/>
      <c r="B241" s="54" t="s">
        <v>20</v>
      </c>
      <c r="C241" s="111"/>
      <c r="D241" s="5">
        <f t="shared" si="118"/>
        <v>5.8</v>
      </c>
      <c r="E241" s="5">
        <v>5.8</v>
      </c>
      <c r="F241" s="13"/>
      <c r="G241" s="14"/>
    </row>
    <row r="242" spans="1:7" ht="18" customHeight="1" x14ac:dyDescent="0.25">
      <c r="A242" s="147" t="s">
        <v>65</v>
      </c>
      <c r="B242" s="69" t="s">
        <v>66</v>
      </c>
      <c r="C242" s="79"/>
      <c r="D242" s="71">
        <f t="shared" si="118"/>
        <v>61.5</v>
      </c>
      <c r="E242" s="71">
        <f t="shared" ref="E242:F242" si="135">SUM(E243)</f>
        <v>32.5</v>
      </c>
      <c r="F242" s="71">
        <f t="shared" si="135"/>
        <v>0</v>
      </c>
      <c r="G242" s="71">
        <f>SUM(G243)</f>
        <v>29</v>
      </c>
    </row>
    <row r="243" spans="1:7" ht="27" x14ac:dyDescent="0.25">
      <c r="A243" s="147"/>
      <c r="B243" s="59" t="s">
        <v>142</v>
      </c>
      <c r="C243" s="55" t="s">
        <v>21</v>
      </c>
      <c r="D243" s="58">
        <f t="shared" ref="D243:F243" si="136">SUM(D244+D248)</f>
        <v>61.5</v>
      </c>
      <c r="E243" s="58">
        <f t="shared" si="136"/>
        <v>32.5</v>
      </c>
      <c r="F243" s="58">
        <f t="shared" si="136"/>
        <v>0</v>
      </c>
      <c r="G243" s="58">
        <f>SUM(G244+G248)</f>
        <v>29</v>
      </c>
    </row>
    <row r="244" spans="1:7" ht="15" customHeight="1" x14ac:dyDescent="0.25">
      <c r="A244" s="148"/>
      <c r="B244" s="48" t="s">
        <v>22</v>
      </c>
      <c r="C244" s="101"/>
      <c r="D244" s="5">
        <f t="shared" si="118"/>
        <v>60.6</v>
      </c>
      <c r="E244" s="5">
        <f t="shared" ref="E244" si="137">SUM(E245:E247)</f>
        <v>31.6</v>
      </c>
      <c r="F244" s="5"/>
      <c r="G244" s="5">
        <f>SUM(G245:G247)</f>
        <v>29</v>
      </c>
    </row>
    <row r="245" spans="1:7" s="64" customFormat="1" ht="15" customHeight="1" x14ac:dyDescent="0.2">
      <c r="A245" s="148"/>
      <c r="B245" s="66" t="s">
        <v>18</v>
      </c>
      <c r="C245" s="96"/>
      <c r="D245" s="62">
        <f t="shared" si="118"/>
        <v>10</v>
      </c>
      <c r="E245" s="62">
        <v>10</v>
      </c>
      <c r="F245" s="75"/>
      <c r="G245" s="75"/>
    </row>
    <row r="246" spans="1:7" s="64" customFormat="1" ht="15" customHeight="1" x14ac:dyDescent="0.2">
      <c r="A246" s="148"/>
      <c r="B246" s="66" t="s">
        <v>19</v>
      </c>
      <c r="C246" s="96"/>
      <c r="D246" s="62">
        <f t="shared" si="118"/>
        <v>49</v>
      </c>
      <c r="E246" s="62">
        <v>20</v>
      </c>
      <c r="F246" s="75"/>
      <c r="G246" s="62">
        <v>29</v>
      </c>
    </row>
    <row r="247" spans="1:7" s="64" customFormat="1" ht="15" customHeight="1" x14ac:dyDescent="0.2">
      <c r="A247" s="148"/>
      <c r="B247" s="66" t="s">
        <v>8</v>
      </c>
      <c r="C247" s="96"/>
      <c r="D247" s="62">
        <f t="shared" si="118"/>
        <v>1.6</v>
      </c>
      <c r="E247" s="62">
        <v>1.6</v>
      </c>
      <c r="F247" s="75"/>
      <c r="G247" s="62"/>
    </row>
    <row r="248" spans="1:7" ht="15" customHeight="1" x14ac:dyDescent="0.25">
      <c r="A248" s="148"/>
      <c r="B248" s="54" t="s">
        <v>20</v>
      </c>
      <c r="C248" s="97"/>
      <c r="D248" s="5">
        <f t="shared" si="118"/>
        <v>0.9</v>
      </c>
      <c r="E248" s="5">
        <v>0.9</v>
      </c>
      <c r="F248" s="13"/>
      <c r="G248" s="14"/>
    </row>
    <row r="249" spans="1:7" ht="18" customHeight="1" x14ac:dyDescent="0.25">
      <c r="A249" s="105" t="s">
        <v>67</v>
      </c>
      <c r="B249" s="69" t="s">
        <v>69</v>
      </c>
      <c r="C249" s="79"/>
      <c r="D249" s="71">
        <f t="shared" si="118"/>
        <v>52.6</v>
      </c>
      <c r="E249" s="71">
        <f t="shared" ref="E249:F249" si="138">SUM(E250)</f>
        <v>12.600000000000001</v>
      </c>
      <c r="F249" s="71">
        <f t="shared" si="138"/>
        <v>0</v>
      </c>
      <c r="G249" s="71">
        <f>SUM(G250)</f>
        <v>40</v>
      </c>
    </row>
    <row r="250" spans="1:7" ht="27" x14ac:dyDescent="0.25">
      <c r="A250" s="106"/>
      <c r="B250" s="59" t="s">
        <v>142</v>
      </c>
      <c r="C250" s="55" t="s">
        <v>21</v>
      </c>
      <c r="D250" s="58">
        <f t="shared" ref="D250:F250" si="139">SUM(D251+D255)</f>
        <v>52.599999999999994</v>
      </c>
      <c r="E250" s="58">
        <f t="shared" si="139"/>
        <v>12.600000000000001</v>
      </c>
      <c r="F250" s="58">
        <f t="shared" si="139"/>
        <v>0</v>
      </c>
      <c r="G250" s="58">
        <f>SUM(G251+G255)</f>
        <v>40</v>
      </c>
    </row>
    <row r="251" spans="1:7" ht="15" customHeight="1" x14ac:dyDescent="0.25">
      <c r="A251" s="107"/>
      <c r="B251" s="48" t="s">
        <v>22</v>
      </c>
      <c r="C251" s="101"/>
      <c r="D251" s="5">
        <f t="shared" ref="D251:D254" si="140">SUM(G251+E251)</f>
        <v>51.8</v>
      </c>
      <c r="E251" s="5">
        <f t="shared" ref="E251:F251" si="141">SUM(E252:E254)</f>
        <v>11.8</v>
      </c>
      <c r="F251" s="5">
        <f t="shared" si="141"/>
        <v>0</v>
      </c>
      <c r="G251" s="5">
        <f>SUM(G252:G254)</f>
        <v>40</v>
      </c>
    </row>
    <row r="252" spans="1:7" s="64" customFormat="1" ht="15" customHeight="1" x14ac:dyDescent="0.2">
      <c r="A252" s="107"/>
      <c r="B252" s="66" t="s">
        <v>18</v>
      </c>
      <c r="C252" s="96"/>
      <c r="D252" s="62">
        <f t="shared" si="140"/>
        <v>3.8</v>
      </c>
      <c r="E252" s="62">
        <v>3.8</v>
      </c>
      <c r="F252" s="62"/>
      <c r="G252" s="75"/>
    </row>
    <row r="253" spans="1:7" s="64" customFormat="1" ht="15" customHeight="1" x14ac:dyDescent="0.2">
      <c r="A253" s="107"/>
      <c r="B253" s="66" t="s">
        <v>19</v>
      </c>
      <c r="C253" s="96"/>
      <c r="D253" s="62">
        <f t="shared" si="140"/>
        <v>40</v>
      </c>
      <c r="E253" s="62"/>
      <c r="F253" s="62"/>
      <c r="G253" s="62">
        <v>40</v>
      </c>
    </row>
    <row r="254" spans="1:7" s="64" customFormat="1" ht="15" customHeight="1" x14ac:dyDescent="0.2">
      <c r="A254" s="107"/>
      <c r="B254" s="66" t="s">
        <v>8</v>
      </c>
      <c r="C254" s="96"/>
      <c r="D254" s="62">
        <f t="shared" si="140"/>
        <v>8</v>
      </c>
      <c r="E254" s="62">
        <v>8</v>
      </c>
      <c r="F254" s="62"/>
      <c r="G254" s="62"/>
    </row>
    <row r="255" spans="1:7" ht="15" customHeight="1" x14ac:dyDescent="0.25">
      <c r="A255" s="107"/>
      <c r="B255" s="54" t="s">
        <v>20</v>
      </c>
      <c r="C255" s="97"/>
      <c r="D255" s="5">
        <f t="shared" si="118"/>
        <v>0.8</v>
      </c>
      <c r="E255" s="5">
        <v>0.8</v>
      </c>
      <c r="F255" s="14"/>
      <c r="G255" s="14"/>
    </row>
    <row r="256" spans="1:7" ht="18" customHeight="1" x14ac:dyDescent="0.25">
      <c r="A256" s="105" t="s">
        <v>68</v>
      </c>
      <c r="B256" s="69" t="s">
        <v>74</v>
      </c>
      <c r="C256" s="70"/>
      <c r="D256" s="71">
        <f t="shared" si="118"/>
        <v>12.5</v>
      </c>
      <c r="E256" s="71">
        <f t="shared" ref="E256:F256" si="142">SUM(E257)</f>
        <v>9</v>
      </c>
      <c r="F256" s="71">
        <f t="shared" si="142"/>
        <v>0</v>
      </c>
      <c r="G256" s="71">
        <f>SUM(G257)</f>
        <v>3.5</v>
      </c>
    </row>
    <row r="257" spans="1:7" ht="27" x14ac:dyDescent="0.25">
      <c r="A257" s="106"/>
      <c r="B257" s="59" t="s">
        <v>142</v>
      </c>
      <c r="C257" s="55" t="s">
        <v>21</v>
      </c>
      <c r="D257" s="58">
        <f t="shared" ref="D257" si="143">SUM(D258+D261)</f>
        <v>12.5</v>
      </c>
      <c r="E257" s="58">
        <f t="shared" ref="E257" si="144">SUM(E258+E261)</f>
        <v>9</v>
      </c>
      <c r="F257" s="58">
        <f t="shared" ref="F257" si="145">SUM(F258+F261)</f>
        <v>0</v>
      </c>
      <c r="G257" s="58">
        <f>SUM(G258+G261)</f>
        <v>3.5</v>
      </c>
    </row>
    <row r="258" spans="1:7" ht="15" customHeight="1" x14ac:dyDescent="0.25">
      <c r="A258" s="107"/>
      <c r="B258" s="48" t="s">
        <v>22</v>
      </c>
      <c r="C258" s="101"/>
      <c r="D258" s="5">
        <f>SUM(G258+E258)</f>
        <v>11.8</v>
      </c>
      <c r="E258" s="5">
        <f>SUM(E259:E260)</f>
        <v>8.3000000000000007</v>
      </c>
      <c r="F258" s="5"/>
      <c r="G258" s="5">
        <f t="shared" ref="G258" si="146">SUM(G259:G260)</f>
        <v>3.5</v>
      </c>
    </row>
    <row r="259" spans="1:7" ht="15" customHeight="1" x14ac:dyDescent="0.25">
      <c r="A259" s="107"/>
      <c r="B259" s="84" t="s">
        <v>18</v>
      </c>
      <c r="C259" s="96"/>
      <c r="D259" s="9">
        <f>SUM(G259+E259)</f>
        <v>3.3</v>
      </c>
      <c r="E259" s="9">
        <v>3.3</v>
      </c>
      <c r="F259" s="5"/>
      <c r="G259" s="5"/>
    </row>
    <row r="260" spans="1:7" ht="15" customHeight="1" x14ac:dyDescent="0.25">
      <c r="A260" s="107"/>
      <c r="B260" s="84" t="s">
        <v>19</v>
      </c>
      <c r="C260" s="96"/>
      <c r="D260" s="9">
        <f>SUM(G260+E260)</f>
        <v>8.5</v>
      </c>
      <c r="E260" s="9">
        <v>5</v>
      </c>
      <c r="F260" s="5"/>
      <c r="G260" s="5">
        <v>3.5</v>
      </c>
    </row>
    <row r="261" spans="1:7" ht="15" customHeight="1" x14ac:dyDescent="0.25">
      <c r="A261" s="107"/>
      <c r="B261" s="54" t="s">
        <v>20</v>
      </c>
      <c r="C261" s="97"/>
      <c r="D261" s="5">
        <f t="shared" ref="D261:D322" si="147">SUM(G261+E261)</f>
        <v>0.7</v>
      </c>
      <c r="E261" s="5">
        <v>0.7</v>
      </c>
      <c r="F261" s="13"/>
      <c r="G261" s="14"/>
    </row>
    <row r="262" spans="1:7" ht="18" customHeight="1" x14ac:dyDescent="0.25">
      <c r="A262" s="105" t="s">
        <v>70</v>
      </c>
      <c r="B262" s="69" t="s">
        <v>76</v>
      </c>
      <c r="C262" s="73"/>
      <c r="D262" s="71">
        <f t="shared" si="147"/>
        <v>46.6</v>
      </c>
      <c r="E262" s="71">
        <f t="shared" ref="E262:F262" si="148">SUM(E263+E269)</f>
        <v>42.6</v>
      </c>
      <c r="F262" s="71">
        <f t="shared" si="148"/>
        <v>0</v>
      </c>
      <c r="G262" s="71">
        <f>SUM(G263+G269)</f>
        <v>4</v>
      </c>
    </row>
    <row r="263" spans="1:7" ht="27" x14ac:dyDescent="0.25">
      <c r="A263" s="106"/>
      <c r="B263" s="59" t="s">
        <v>142</v>
      </c>
      <c r="C263" s="55" t="s">
        <v>21</v>
      </c>
      <c r="D263" s="58">
        <f t="shared" ref="D263:F263" si="149">SUM(D264+D268)</f>
        <v>45.6</v>
      </c>
      <c r="E263" s="58">
        <f t="shared" si="149"/>
        <v>42.6</v>
      </c>
      <c r="F263" s="58">
        <f t="shared" si="149"/>
        <v>0</v>
      </c>
      <c r="G263" s="58">
        <f>SUM(G264+G268)</f>
        <v>3</v>
      </c>
    </row>
    <row r="264" spans="1:7" ht="15" customHeight="1" x14ac:dyDescent="0.25">
      <c r="A264" s="107"/>
      <c r="B264" s="48" t="s">
        <v>22</v>
      </c>
      <c r="C264" s="101"/>
      <c r="D264" s="5">
        <f t="shared" ref="D264:E264" si="150">SUM(D265:D267)</f>
        <v>43.1</v>
      </c>
      <c r="E264" s="5">
        <f t="shared" si="150"/>
        <v>40.1</v>
      </c>
      <c r="F264" s="5"/>
      <c r="G264" s="5">
        <f>SUM(G265:G267)</f>
        <v>3</v>
      </c>
    </row>
    <row r="265" spans="1:7" s="64" customFormat="1" ht="15" customHeight="1" x14ac:dyDescent="0.2">
      <c r="A265" s="107"/>
      <c r="B265" s="66" t="s">
        <v>18</v>
      </c>
      <c r="C265" s="96"/>
      <c r="D265" s="62">
        <f t="shared" ref="D265:D268" si="151">SUM(G265+E265)</f>
        <v>4.2</v>
      </c>
      <c r="E265" s="62">
        <v>4.2</v>
      </c>
      <c r="F265" s="75"/>
      <c r="G265" s="75"/>
    </row>
    <row r="266" spans="1:7" s="64" customFormat="1" ht="15" customHeight="1" x14ac:dyDescent="0.2">
      <c r="A266" s="107"/>
      <c r="B266" s="66" t="s">
        <v>19</v>
      </c>
      <c r="C266" s="96"/>
      <c r="D266" s="62">
        <f t="shared" si="151"/>
        <v>22.8</v>
      </c>
      <c r="E266" s="62">
        <v>20</v>
      </c>
      <c r="F266" s="75"/>
      <c r="G266" s="62">
        <v>2.8</v>
      </c>
    </row>
    <row r="267" spans="1:7" s="64" customFormat="1" ht="15" customHeight="1" x14ac:dyDescent="0.2">
      <c r="A267" s="107"/>
      <c r="B267" s="66" t="s">
        <v>8</v>
      </c>
      <c r="C267" s="96"/>
      <c r="D267" s="62">
        <f t="shared" si="151"/>
        <v>16.100000000000001</v>
      </c>
      <c r="E267" s="62">
        <v>15.9</v>
      </c>
      <c r="F267" s="75"/>
      <c r="G267" s="62">
        <v>0.2</v>
      </c>
    </row>
    <row r="268" spans="1:7" ht="15" customHeight="1" x14ac:dyDescent="0.25">
      <c r="A268" s="107"/>
      <c r="B268" s="54" t="s">
        <v>20</v>
      </c>
      <c r="C268" s="97"/>
      <c r="D268" s="5">
        <f t="shared" si="151"/>
        <v>2.5</v>
      </c>
      <c r="E268" s="5">
        <v>2.5</v>
      </c>
      <c r="F268" s="13"/>
      <c r="G268" s="14"/>
    </row>
    <row r="269" spans="1:7" ht="27" x14ac:dyDescent="0.25">
      <c r="A269" s="76"/>
      <c r="B269" s="59" t="s">
        <v>140</v>
      </c>
      <c r="C269" s="45" t="s">
        <v>25</v>
      </c>
      <c r="D269" s="58">
        <f t="shared" ref="D269:G270" si="152">SUM(D270)</f>
        <v>1</v>
      </c>
      <c r="E269" s="58">
        <f t="shared" si="152"/>
        <v>0</v>
      </c>
      <c r="F269" s="58">
        <f t="shared" si="152"/>
        <v>0</v>
      </c>
      <c r="G269" s="58">
        <f>SUM(G270)</f>
        <v>1</v>
      </c>
    </row>
    <row r="270" spans="1:7" ht="15" customHeight="1" x14ac:dyDescent="0.25">
      <c r="A270" s="76"/>
      <c r="B270" s="48" t="s">
        <v>22</v>
      </c>
      <c r="C270" s="112"/>
      <c r="D270" s="65">
        <f t="shared" ref="D270" si="153">SUM(G270+E270)</f>
        <v>1</v>
      </c>
      <c r="E270" s="65"/>
      <c r="F270" s="65"/>
      <c r="G270" s="65">
        <f t="shared" si="152"/>
        <v>1</v>
      </c>
    </row>
    <row r="271" spans="1:7" ht="15" customHeight="1" x14ac:dyDescent="0.25">
      <c r="A271" s="39"/>
      <c r="B271" s="67" t="s">
        <v>19</v>
      </c>
      <c r="C271" s="114"/>
      <c r="D271" s="61">
        <f>SUM(G271+E271)</f>
        <v>1</v>
      </c>
      <c r="E271" s="62"/>
      <c r="F271" s="62"/>
      <c r="G271" s="62">
        <v>1</v>
      </c>
    </row>
    <row r="272" spans="1:7" ht="18" customHeight="1" x14ac:dyDescent="0.25">
      <c r="A272" s="105" t="s">
        <v>71</v>
      </c>
      <c r="B272" s="69" t="s">
        <v>78</v>
      </c>
      <c r="C272" s="73"/>
      <c r="D272" s="71">
        <f t="shared" ref="D272" si="154">SUM(G272+E272)</f>
        <v>23.2</v>
      </c>
      <c r="E272" s="71">
        <f t="shared" ref="E272:F272" si="155">SUM(E273)</f>
        <v>23.2</v>
      </c>
      <c r="F272" s="71">
        <f t="shared" si="155"/>
        <v>0</v>
      </c>
      <c r="G272" s="71">
        <f>SUM(G273)</f>
        <v>0</v>
      </c>
    </row>
    <row r="273" spans="1:9" ht="27" x14ac:dyDescent="0.25">
      <c r="A273" s="106"/>
      <c r="B273" s="59" t="s">
        <v>142</v>
      </c>
      <c r="C273" s="55" t="s">
        <v>21</v>
      </c>
      <c r="D273" s="58">
        <f t="shared" ref="D273:F273" si="156">SUM(D274+D277)</f>
        <v>23.2</v>
      </c>
      <c r="E273" s="58">
        <f t="shared" si="156"/>
        <v>23.2</v>
      </c>
      <c r="F273" s="58">
        <f t="shared" si="156"/>
        <v>0</v>
      </c>
      <c r="G273" s="58">
        <f>SUM(G274+G277)</f>
        <v>0</v>
      </c>
    </row>
    <row r="274" spans="1:9" ht="15" customHeight="1" x14ac:dyDescent="0.25">
      <c r="A274" s="107"/>
      <c r="B274" s="48" t="s">
        <v>22</v>
      </c>
      <c r="C274" s="101"/>
      <c r="D274" s="5">
        <f t="shared" si="147"/>
        <v>19.5</v>
      </c>
      <c r="E274" s="5">
        <f>SUM(E275:E276)</f>
        <v>19.5</v>
      </c>
      <c r="F274" s="5"/>
      <c r="G274" s="5"/>
    </row>
    <row r="275" spans="1:9" s="64" customFormat="1" ht="15" customHeight="1" x14ac:dyDescent="0.2">
      <c r="A275" s="107"/>
      <c r="B275" s="66" t="s">
        <v>18</v>
      </c>
      <c r="C275" s="96"/>
      <c r="D275" s="62">
        <f t="shared" si="147"/>
        <v>4.5</v>
      </c>
      <c r="E275" s="62">
        <v>4.5</v>
      </c>
      <c r="F275" s="75"/>
      <c r="G275" s="75"/>
    </row>
    <row r="276" spans="1:9" s="64" customFormat="1" ht="15" customHeight="1" x14ac:dyDescent="0.2">
      <c r="A276" s="107"/>
      <c r="B276" s="66" t="s">
        <v>19</v>
      </c>
      <c r="C276" s="96"/>
      <c r="D276" s="62">
        <f t="shared" si="147"/>
        <v>15</v>
      </c>
      <c r="E276" s="62">
        <v>15</v>
      </c>
      <c r="F276" s="75"/>
      <c r="G276" s="62"/>
    </row>
    <row r="277" spans="1:9" ht="15" customHeight="1" x14ac:dyDescent="0.25">
      <c r="A277" s="107"/>
      <c r="B277" s="54" t="s">
        <v>20</v>
      </c>
      <c r="C277" s="97"/>
      <c r="D277" s="5">
        <f t="shared" si="147"/>
        <v>3.7</v>
      </c>
      <c r="E277" s="5">
        <v>3.7</v>
      </c>
      <c r="F277" s="13"/>
      <c r="G277" s="14"/>
    </row>
    <row r="278" spans="1:9" ht="18" customHeight="1" x14ac:dyDescent="0.25">
      <c r="A278" s="105" t="s">
        <v>72</v>
      </c>
      <c r="B278" s="69" t="s">
        <v>80</v>
      </c>
      <c r="C278" s="73"/>
      <c r="D278" s="71">
        <f t="shared" si="147"/>
        <v>27.4</v>
      </c>
      <c r="E278" s="71">
        <f t="shared" ref="E278:F278" si="157">SUM(E279)</f>
        <v>27.4</v>
      </c>
      <c r="F278" s="71">
        <f t="shared" si="157"/>
        <v>0</v>
      </c>
      <c r="G278" s="71">
        <f>SUM(G279)</f>
        <v>0</v>
      </c>
    </row>
    <row r="279" spans="1:9" ht="27" x14ac:dyDescent="0.25">
      <c r="A279" s="106"/>
      <c r="B279" s="59" t="s">
        <v>142</v>
      </c>
      <c r="C279" s="55" t="s">
        <v>21</v>
      </c>
      <c r="D279" s="58">
        <f t="shared" ref="D279:F279" si="158">SUM(D280+D284)</f>
        <v>27.4</v>
      </c>
      <c r="E279" s="58">
        <f t="shared" si="158"/>
        <v>27.4</v>
      </c>
      <c r="F279" s="58">
        <f t="shared" si="158"/>
        <v>0</v>
      </c>
      <c r="G279" s="58">
        <f>SUM(G280+G284)</f>
        <v>0</v>
      </c>
    </row>
    <row r="280" spans="1:9" ht="15" customHeight="1" x14ac:dyDescent="0.25">
      <c r="A280" s="107"/>
      <c r="B280" s="48" t="s">
        <v>22</v>
      </c>
      <c r="C280" s="101"/>
      <c r="D280" s="5">
        <f t="shared" si="147"/>
        <v>24.5</v>
      </c>
      <c r="E280" s="5">
        <f>SUM(E281:E283)</f>
        <v>24.5</v>
      </c>
      <c r="F280" s="12"/>
      <c r="G280" s="5"/>
    </row>
    <row r="281" spans="1:9" s="64" customFormat="1" ht="15" customHeight="1" x14ac:dyDescent="0.2">
      <c r="A281" s="107"/>
      <c r="B281" s="66" t="s">
        <v>18</v>
      </c>
      <c r="C281" s="96"/>
      <c r="D281" s="62">
        <f t="shared" si="147"/>
        <v>4</v>
      </c>
      <c r="E281" s="62">
        <v>4</v>
      </c>
      <c r="F281" s="75"/>
      <c r="G281" s="75"/>
    </row>
    <row r="282" spans="1:9" s="64" customFormat="1" ht="15" customHeight="1" x14ac:dyDescent="0.2">
      <c r="A282" s="107"/>
      <c r="B282" s="66" t="s">
        <v>19</v>
      </c>
      <c r="C282" s="96"/>
      <c r="D282" s="62">
        <f t="shared" si="147"/>
        <v>16</v>
      </c>
      <c r="E282" s="62">
        <v>16</v>
      </c>
      <c r="F282" s="75"/>
      <c r="G282" s="62"/>
    </row>
    <row r="283" spans="1:9" s="64" customFormat="1" ht="15" customHeight="1" x14ac:dyDescent="0.2">
      <c r="A283" s="107"/>
      <c r="B283" s="66" t="s">
        <v>8</v>
      </c>
      <c r="C283" s="96"/>
      <c r="D283" s="62">
        <f t="shared" si="147"/>
        <v>4.5</v>
      </c>
      <c r="E283" s="62">
        <v>4.5</v>
      </c>
      <c r="F283" s="75"/>
      <c r="G283" s="62"/>
      <c r="I283" s="89"/>
    </row>
    <row r="284" spans="1:9" ht="15" customHeight="1" x14ac:dyDescent="0.25">
      <c r="A284" s="107"/>
      <c r="B284" s="54" t="s">
        <v>20</v>
      </c>
      <c r="C284" s="97"/>
      <c r="D284" s="5">
        <f>SUM(G284+E284)</f>
        <v>2.9</v>
      </c>
      <c r="E284" s="5">
        <v>2.9</v>
      </c>
      <c r="F284" s="13"/>
      <c r="G284" s="14"/>
    </row>
    <row r="285" spans="1:9" ht="18" customHeight="1" x14ac:dyDescent="0.25">
      <c r="A285" s="105" t="s">
        <v>73</v>
      </c>
      <c r="B285" s="69" t="s">
        <v>83</v>
      </c>
      <c r="C285" s="73"/>
      <c r="D285" s="71">
        <f t="shared" ref="D285" si="159">SUM(G285+E285)</f>
        <v>9.3000000000000007</v>
      </c>
      <c r="E285" s="71">
        <f t="shared" ref="E285:F285" si="160">SUM(E286)</f>
        <v>5.8000000000000007</v>
      </c>
      <c r="F285" s="71">
        <f t="shared" si="160"/>
        <v>0</v>
      </c>
      <c r="G285" s="71">
        <f>SUM(G286)</f>
        <v>3.5</v>
      </c>
    </row>
    <row r="286" spans="1:9" ht="27" x14ac:dyDescent="0.25">
      <c r="A286" s="106"/>
      <c r="B286" s="59" t="s">
        <v>142</v>
      </c>
      <c r="C286" s="55" t="s">
        <v>21</v>
      </c>
      <c r="D286" s="58">
        <f t="shared" ref="D286:F286" si="161">SUM(D287+D289)</f>
        <v>9.3000000000000007</v>
      </c>
      <c r="E286" s="58">
        <f t="shared" si="161"/>
        <v>5.8000000000000007</v>
      </c>
      <c r="F286" s="58">
        <f t="shared" si="161"/>
        <v>0</v>
      </c>
      <c r="G286" s="58">
        <f>SUM(G287+G289)</f>
        <v>3.5</v>
      </c>
    </row>
    <row r="287" spans="1:9" ht="15" customHeight="1" x14ac:dyDescent="0.25">
      <c r="A287" s="107"/>
      <c r="B287" s="48" t="s">
        <v>22</v>
      </c>
      <c r="C287" s="112"/>
      <c r="D287" s="65">
        <f t="shared" ref="D287" si="162">SUM(G287+E287)</f>
        <v>2.2000000000000002</v>
      </c>
      <c r="E287" s="65">
        <f>SUM(E288)</f>
        <v>2.2000000000000002</v>
      </c>
      <c r="F287" s="5"/>
      <c r="G287" s="5"/>
    </row>
    <row r="288" spans="1:9" ht="15" customHeight="1" x14ac:dyDescent="0.25">
      <c r="A288" s="107"/>
      <c r="B288" s="66" t="s">
        <v>18</v>
      </c>
      <c r="C288" s="113"/>
      <c r="D288" s="61">
        <f>SUM(G288+E288)</f>
        <v>2.2000000000000002</v>
      </c>
      <c r="E288" s="62">
        <v>2.2000000000000002</v>
      </c>
      <c r="F288" s="5"/>
      <c r="G288" s="62"/>
    </row>
    <row r="289" spans="1:7" ht="15" customHeight="1" x14ac:dyDescent="0.25">
      <c r="A289" s="107"/>
      <c r="B289" s="54" t="s">
        <v>20</v>
      </c>
      <c r="C289" s="114"/>
      <c r="D289" s="32">
        <f>SUM(G289+E289)</f>
        <v>7.1</v>
      </c>
      <c r="E289" s="5">
        <v>3.6</v>
      </c>
      <c r="F289" s="14"/>
      <c r="G289" s="5">
        <v>3.5</v>
      </c>
    </row>
    <row r="290" spans="1:7" ht="18" customHeight="1" x14ac:dyDescent="0.25">
      <c r="A290" s="105" t="s">
        <v>75</v>
      </c>
      <c r="B290" s="69" t="s">
        <v>85</v>
      </c>
      <c r="C290" s="73"/>
      <c r="D290" s="71">
        <f t="shared" ref="D290" si="163">SUM(G290+E290)</f>
        <v>21.3</v>
      </c>
      <c r="E290" s="71">
        <f t="shared" ref="E290:F290" si="164">SUM(E291)</f>
        <v>19.3</v>
      </c>
      <c r="F290" s="71">
        <f t="shared" si="164"/>
        <v>0</v>
      </c>
      <c r="G290" s="71">
        <f>SUM(G291)</f>
        <v>2</v>
      </c>
    </row>
    <row r="291" spans="1:7" ht="27" x14ac:dyDescent="0.25">
      <c r="A291" s="106"/>
      <c r="B291" s="59" t="s">
        <v>142</v>
      </c>
      <c r="C291" s="55" t="s">
        <v>21</v>
      </c>
      <c r="D291" s="58">
        <f t="shared" ref="D291:F291" si="165">SUM(D292+D295)</f>
        <v>21.3</v>
      </c>
      <c r="E291" s="58">
        <f t="shared" si="165"/>
        <v>19.3</v>
      </c>
      <c r="F291" s="58">
        <f t="shared" si="165"/>
        <v>0</v>
      </c>
      <c r="G291" s="58">
        <f>SUM(G292+G295)</f>
        <v>2</v>
      </c>
    </row>
    <row r="292" spans="1:7" ht="15" customHeight="1" x14ac:dyDescent="0.25">
      <c r="A292" s="107"/>
      <c r="B292" s="48" t="s">
        <v>22</v>
      </c>
      <c r="C292" s="109"/>
      <c r="D292" s="5">
        <f t="shared" si="147"/>
        <v>13</v>
      </c>
      <c r="E292" s="5">
        <f>SUM(E293:E294)</f>
        <v>11</v>
      </c>
      <c r="F292" s="5"/>
      <c r="G292" s="5">
        <f t="shared" ref="G292" si="166">SUM(G293:G294)</f>
        <v>2</v>
      </c>
    </row>
    <row r="293" spans="1:7" s="64" customFormat="1" ht="15" customHeight="1" x14ac:dyDescent="0.2">
      <c r="A293" s="107"/>
      <c r="B293" s="66" t="s">
        <v>18</v>
      </c>
      <c r="C293" s="110"/>
      <c r="D293" s="62">
        <f t="shared" si="147"/>
        <v>2.6</v>
      </c>
      <c r="E293" s="62">
        <v>2.6</v>
      </c>
      <c r="F293" s="75"/>
      <c r="G293" s="75"/>
    </row>
    <row r="294" spans="1:7" s="64" customFormat="1" ht="15" customHeight="1" x14ac:dyDescent="0.2">
      <c r="A294" s="107"/>
      <c r="B294" s="66" t="s">
        <v>19</v>
      </c>
      <c r="C294" s="110"/>
      <c r="D294" s="62">
        <f t="shared" si="147"/>
        <v>10.4</v>
      </c>
      <c r="E294" s="62">
        <v>8.4</v>
      </c>
      <c r="F294" s="75"/>
      <c r="G294" s="62">
        <v>2</v>
      </c>
    </row>
    <row r="295" spans="1:7" ht="15" customHeight="1" x14ac:dyDescent="0.25">
      <c r="A295" s="107"/>
      <c r="B295" s="54" t="s">
        <v>20</v>
      </c>
      <c r="C295" s="111"/>
      <c r="D295" s="5">
        <f t="shared" si="147"/>
        <v>8.3000000000000007</v>
      </c>
      <c r="E295" s="5">
        <v>8.3000000000000007</v>
      </c>
      <c r="F295" s="13"/>
      <c r="G295" s="14"/>
    </row>
    <row r="296" spans="1:7" ht="18" customHeight="1" x14ac:dyDescent="0.25">
      <c r="A296" s="105" t="s">
        <v>77</v>
      </c>
      <c r="B296" s="69" t="s">
        <v>87</v>
      </c>
      <c r="C296" s="73"/>
      <c r="D296" s="71">
        <f t="shared" si="147"/>
        <v>23.1</v>
      </c>
      <c r="E296" s="71">
        <f t="shared" ref="E296:F296" si="167">SUM(E297)</f>
        <v>17.3</v>
      </c>
      <c r="F296" s="71">
        <f t="shared" si="167"/>
        <v>0</v>
      </c>
      <c r="G296" s="71">
        <f>SUM(G297)</f>
        <v>5.8</v>
      </c>
    </row>
    <row r="297" spans="1:7" ht="27" x14ac:dyDescent="0.25">
      <c r="A297" s="106"/>
      <c r="B297" s="59" t="s">
        <v>142</v>
      </c>
      <c r="C297" s="55" t="s">
        <v>21</v>
      </c>
      <c r="D297" s="58">
        <f t="shared" ref="D297:F297" si="168">SUM(D298+D302)</f>
        <v>23.1</v>
      </c>
      <c r="E297" s="58">
        <f t="shared" si="168"/>
        <v>17.3</v>
      </c>
      <c r="F297" s="58">
        <f t="shared" si="168"/>
        <v>0</v>
      </c>
      <c r="G297" s="58">
        <f>SUM(G298+G302)</f>
        <v>5.8</v>
      </c>
    </row>
    <row r="298" spans="1:7" ht="15" customHeight="1" x14ac:dyDescent="0.25">
      <c r="A298" s="107"/>
      <c r="B298" s="48" t="s">
        <v>22</v>
      </c>
      <c r="C298" s="109"/>
      <c r="D298" s="5">
        <f t="shared" ref="D298:E298" si="169">SUM(D299:D301)</f>
        <v>16.100000000000001</v>
      </c>
      <c r="E298" s="5">
        <f t="shared" si="169"/>
        <v>10.3</v>
      </c>
      <c r="F298" s="5"/>
      <c r="G298" s="5">
        <f>SUM(G299:G301)</f>
        <v>5.8</v>
      </c>
    </row>
    <row r="299" spans="1:7" s="64" customFormat="1" ht="15" customHeight="1" x14ac:dyDescent="0.2">
      <c r="A299" s="107"/>
      <c r="B299" s="66" t="s">
        <v>18</v>
      </c>
      <c r="C299" s="110"/>
      <c r="D299" s="13">
        <f t="shared" ref="D299:D301" si="170">SUM(G299+E299)</f>
        <v>2</v>
      </c>
      <c r="E299" s="13">
        <v>2</v>
      </c>
      <c r="F299" s="14"/>
      <c r="G299" s="14"/>
    </row>
    <row r="300" spans="1:7" s="64" customFormat="1" ht="15" customHeight="1" x14ac:dyDescent="0.2">
      <c r="A300" s="107"/>
      <c r="B300" s="66" t="s">
        <v>19</v>
      </c>
      <c r="C300" s="110"/>
      <c r="D300" s="13">
        <f t="shared" si="170"/>
        <v>12.1</v>
      </c>
      <c r="E300" s="13">
        <v>6.3</v>
      </c>
      <c r="F300" s="14"/>
      <c r="G300" s="13">
        <v>5.8</v>
      </c>
    </row>
    <row r="301" spans="1:7" s="64" customFormat="1" ht="15" customHeight="1" x14ac:dyDescent="0.2">
      <c r="A301" s="107"/>
      <c r="B301" s="66" t="s">
        <v>8</v>
      </c>
      <c r="C301" s="110"/>
      <c r="D301" s="13">
        <f t="shared" si="170"/>
        <v>2</v>
      </c>
      <c r="E301" s="13">
        <v>2</v>
      </c>
      <c r="F301" s="14"/>
      <c r="G301" s="13"/>
    </row>
    <row r="302" spans="1:7" ht="15" customHeight="1" x14ac:dyDescent="0.25">
      <c r="A302" s="107"/>
      <c r="B302" s="54" t="s">
        <v>20</v>
      </c>
      <c r="C302" s="111"/>
      <c r="D302" s="5">
        <f>SUM(G302+E302)</f>
        <v>7</v>
      </c>
      <c r="E302" s="5">
        <v>7</v>
      </c>
      <c r="F302" s="14"/>
      <c r="G302" s="14"/>
    </row>
    <row r="303" spans="1:7" ht="18" customHeight="1" x14ac:dyDescent="0.25">
      <c r="A303" s="105" t="s">
        <v>79</v>
      </c>
      <c r="B303" s="69" t="s">
        <v>143</v>
      </c>
      <c r="C303" s="73"/>
      <c r="D303" s="71">
        <f t="shared" ref="D303" si="171">SUM(G303+E303)</f>
        <v>20.599999999999998</v>
      </c>
      <c r="E303" s="71">
        <f t="shared" ref="E303:F303" si="172">SUM(E304)</f>
        <v>20.599999999999998</v>
      </c>
      <c r="F303" s="71">
        <f t="shared" si="172"/>
        <v>0</v>
      </c>
      <c r="G303" s="71">
        <f>SUM(G304)</f>
        <v>0</v>
      </c>
    </row>
    <row r="304" spans="1:7" ht="27" x14ac:dyDescent="0.25">
      <c r="A304" s="106"/>
      <c r="B304" s="59" t="s">
        <v>142</v>
      </c>
      <c r="C304" s="55" t="s">
        <v>21</v>
      </c>
      <c r="D304" s="58">
        <f t="shared" ref="D304:F304" si="173">SUM(D305+D307)</f>
        <v>20.599999999999998</v>
      </c>
      <c r="E304" s="58">
        <f t="shared" si="173"/>
        <v>20.599999999999998</v>
      </c>
      <c r="F304" s="58">
        <f t="shared" si="173"/>
        <v>0</v>
      </c>
      <c r="G304" s="58">
        <f>SUM(G305+G307)</f>
        <v>0</v>
      </c>
    </row>
    <row r="305" spans="1:7" x14ac:dyDescent="0.25">
      <c r="A305" s="106"/>
      <c r="B305" s="48" t="s">
        <v>22</v>
      </c>
      <c r="C305" s="112"/>
      <c r="D305" s="65">
        <f t="shared" ref="D305" si="174">SUM(G305+E305)</f>
        <v>1.7</v>
      </c>
      <c r="E305" s="65">
        <f>SUM(E306)</f>
        <v>1.7</v>
      </c>
      <c r="F305" s="5"/>
      <c r="G305" s="5"/>
    </row>
    <row r="306" spans="1:7" x14ac:dyDescent="0.25">
      <c r="A306" s="106"/>
      <c r="B306" s="66" t="s">
        <v>18</v>
      </c>
      <c r="C306" s="113"/>
      <c r="D306" s="61">
        <f>SUM(G306+E306)</f>
        <v>1.7</v>
      </c>
      <c r="E306" s="62">
        <v>1.7</v>
      </c>
      <c r="F306" s="5"/>
      <c r="G306" s="62"/>
    </row>
    <row r="307" spans="1:7" ht="15" customHeight="1" x14ac:dyDescent="0.25">
      <c r="A307" s="106"/>
      <c r="B307" s="54" t="s">
        <v>20</v>
      </c>
      <c r="C307" s="114"/>
      <c r="D307" s="32">
        <f>SUM(G307+E307)</f>
        <v>18.899999999999999</v>
      </c>
      <c r="E307" s="5">
        <v>18.899999999999999</v>
      </c>
      <c r="F307" s="14"/>
      <c r="G307" s="5"/>
    </row>
    <row r="308" spans="1:7" ht="18" customHeight="1" x14ac:dyDescent="0.25">
      <c r="A308" s="105" t="s">
        <v>81</v>
      </c>
      <c r="B308" s="69" t="s">
        <v>144</v>
      </c>
      <c r="C308" s="73"/>
      <c r="D308" s="71">
        <f t="shared" ref="D308" si="175">SUM(G308+E308)</f>
        <v>37.4</v>
      </c>
      <c r="E308" s="71">
        <f t="shared" ref="E308:F308" si="176">SUM(E309)</f>
        <v>37.4</v>
      </c>
      <c r="F308" s="71">
        <f t="shared" si="176"/>
        <v>0</v>
      </c>
      <c r="G308" s="71">
        <f>SUM(G309)</f>
        <v>0</v>
      </c>
    </row>
    <row r="309" spans="1:7" ht="27" x14ac:dyDescent="0.25">
      <c r="A309" s="106"/>
      <c r="B309" s="59" t="s">
        <v>142</v>
      </c>
      <c r="C309" s="55" t="s">
        <v>21</v>
      </c>
      <c r="D309" s="58">
        <f t="shared" ref="D309:F309" si="177">SUM(D310+D314)</f>
        <v>37.4</v>
      </c>
      <c r="E309" s="58">
        <f t="shared" si="177"/>
        <v>37.4</v>
      </c>
      <c r="F309" s="58">
        <f t="shared" si="177"/>
        <v>0</v>
      </c>
      <c r="G309" s="58">
        <f>SUM(G310+G314)</f>
        <v>0</v>
      </c>
    </row>
    <row r="310" spans="1:7" ht="15" customHeight="1" x14ac:dyDescent="0.25">
      <c r="A310" s="107"/>
      <c r="B310" s="48" t="s">
        <v>22</v>
      </c>
      <c r="C310" s="101"/>
      <c r="D310" s="5">
        <f t="shared" ref="D310:D313" si="178">SUM(G310+E310)</f>
        <v>21.8</v>
      </c>
      <c r="E310" s="5">
        <f>SUM(E311:E313)</f>
        <v>21.8</v>
      </c>
      <c r="F310" s="12"/>
      <c r="G310" s="5"/>
    </row>
    <row r="311" spans="1:7" s="64" customFormat="1" ht="15" customHeight="1" x14ac:dyDescent="0.2">
      <c r="A311" s="107"/>
      <c r="B311" s="66" t="s">
        <v>18</v>
      </c>
      <c r="C311" s="96"/>
      <c r="D311" s="62">
        <f t="shared" si="178"/>
        <v>5.8</v>
      </c>
      <c r="E311" s="62">
        <v>5.8</v>
      </c>
      <c r="F311" s="75"/>
      <c r="G311" s="75"/>
    </row>
    <row r="312" spans="1:7" s="64" customFormat="1" ht="15" customHeight="1" x14ac:dyDescent="0.2">
      <c r="A312" s="107"/>
      <c r="B312" s="66" t="s">
        <v>19</v>
      </c>
      <c r="C312" s="96"/>
      <c r="D312" s="62">
        <f t="shared" si="178"/>
        <v>1.2</v>
      </c>
      <c r="E312" s="62">
        <v>1.2</v>
      </c>
      <c r="F312" s="75"/>
      <c r="G312" s="62"/>
    </row>
    <row r="313" spans="1:7" s="64" customFormat="1" ht="15" customHeight="1" x14ac:dyDescent="0.2">
      <c r="A313" s="107"/>
      <c r="B313" s="66" t="s">
        <v>8</v>
      </c>
      <c r="C313" s="96"/>
      <c r="D313" s="62">
        <f t="shared" si="178"/>
        <v>14.8</v>
      </c>
      <c r="E313" s="62">
        <v>14.8</v>
      </c>
      <c r="F313" s="75"/>
      <c r="G313" s="62"/>
    </row>
    <row r="314" spans="1:7" ht="15" customHeight="1" x14ac:dyDescent="0.25">
      <c r="A314" s="107"/>
      <c r="B314" s="54" t="s">
        <v>20</v>
      </c>
      <c r="C314" s="97"/>
      <c r="D314" s="5">
        <f>SUM(G314+E314)</f>
        <v>15.6</v>
      </c>
      <c r="E314" s="5">
        <v>15.6</v>
      </c>
      <c r="F314" s="14"/>
      <c r="G314" s="36"/>
    </row>
    <row r="315" spans="1:7" ht="18" customHeight="1" x14ac:dyDescent="0.25">
      <c r="A315" s="105" t="s">
        <v>82</v>
      </c>
      <c r="B315" s="69" t="s">
        <v>91</v>
      </c>
      <c r="C315" s="73"/>
      <c r="D315" s="71">
        <f t="shared" ref="D315" si="179">SUM(G315+E315)</f>
        <v>19.700000000000003</v>
      </c>
      <c r="E315" s="71">
        <f t="shared" ref="E315:F315" si="180">SUM(E316)</f>
        <v>19.700000000000003</v>
      </c>
      <c r="F315" s="71">
        <f t="shared" si="180"/>
        <v>0</v>
      </c>
      <c r="G315" s="71">
        <f>SUM(G316)</f>
        <v>0</v>
      </c>
    </row>
    <row r="316" spans="1:7" ht="27" x14ac:dyDescent="0.25">
      <c r="A316" s="106"/>
      <c r="B316" s="59" t="s">
        <v>142</v>
      </c>
      <c r="C316" s="55" t="s">
        <v>21</v>
      </c>
      <c r="D316" s="58">
        <f t="shared" ref="D316:F316" si="181">SUM(D317+D321)</f>
        <v>19.700000000000003</v>
      </c>
      <c r="E316" s="58">
        <f t="shared" si="181"/>
        <v>19.700000000000003</v>
      </c>
      <c r="F316" s="58">
        <f t="shared" si="181"/>
        <v>0</v>
      </c>
      <c r="G316" s="58">
        <f>SUM(G317+G321)</f>
        <v>0</v>
      </c>
    </row>
    <row r="317" spans="1:7" ht="15" customHeight="1" x14ac:dyDescent="0.25">
      <c r="A317" s="107"/>
      <c r="B317" s="48" t="s">
        <v>22</v>
      </c>
      <c r="C317" s="109"/>
      <c r="D317" s="5">
        <f t="shared" si="147"/>
        <v>8.3000000000000007</v>
      </c>
      <c r="E317" s="5">
        <f>SUM(E318:E320)</f>
        <v>8.3000000000000007</v>
      </c>
      <c r="F317" s="5"/>
      <c r="G317" s="5"/>
    </row>
    <row r="318" spans="1:7" s="64" customFormat="1" ht="15" customHeight="1" x14ac:dyDescent="0.2">
      <c r="A318" s="107"/>
      <c r="B318" s="66" t="s">
        <v>18</v>
      </c>
      <c r="C318" s="110"/>
      <c r="D318" s="62">
        <f t="shared" si="147"/>
        <v>2</v>
      </c>
      <c r="E318" s="62">
        <v>2</v>
      </c>
      <c r="F318" s="12"/>
      <c r="G318" s="5"/>
    </row>
    <row r="319" spans="1:7" s="64" customFormat="1" ht="15" customHeight="1" x14ac:dyDescent="0.2">
      <c r="A319" s="107"/>
      <c r="B319" s="66" t="s">
        <v>19</v>
      </c>
      <c r="C319" s="110"/>
      <c r="D319" s="62">
        <f t="shared" si="147"/>
        <v>2</v>
      </c>
      <c r="E319" s="62">
        <v>2</v>
      </c>
      <c r="F319" s="12"/>
      <c r="G319" s="13"/>
    </row>
    <row r="320" spans="1:7" s="64" customFormat="1" ht="15" customHeight="1" x14ac:dyDescent="0.2">
      <c r="A320" s="107"/>
      <c r="B320" s="66" t="s">
        <v>8</v>
      </c>
      <c r="C320" s="110"/>
      <c r="D320" s="62">
        <f t="shared" si="147"/>
        <v>4.3</v>
      </c>
      <c r="E320" s="62">
        <v>4.3</v>
      </c>
      <c r="F320" s="12"/>
      <c r="G320" s="13"/>
    </row>
    <row r="321" spans="1:7" ht="15" customHeight="1" x14ac:dyDescent="0.25">
      <c r="A321" s="107"/>
      <c r="B321" s="54" t="s">
        <v>20</v>
      </c>
      <c r="C321" s="111"/>
      <c r="D321" s="5">
        <f t="shared" si="147"/>
        <v>11.4</v>
      </c>
      <c r="E321" s="5">
        <v>11.4</v>
      </c>
      <c r="F321" s="13"/>
      <c r="G321" s="14"/>
    </row>
    <row r="322" spans="1:7" ht="18" customHeight="1" x14ac:dyDescent="0.25">
      <c r="A322" s="105" t="s">
        <v>84</v>
      </c>
      <c r="B322" s="69" t="s">
        <v>94</v>
      </c>
      <c r="C322" s="73"/>
      <c r="D322" s="71">
        <f t="shared" si="147"/>
        <v>17</v>
      </c>
      <c r="E322" s="71">
        <f t="shared" ref="E322:F322" si="182">SUM(E323)</f>
        <v>15</v>
      </c>
      <c r="F322" s="71">
        <f t="shared" si="182"/>
        <v>0</v>
      </c>
      <c r="G322" s="71">
        <f>SUM(G323)</f>
        <v>2</v>
      </c>
    </row>
    <row r="323" spans="1:7" ht="27" x14ac:dyDescent="0.25">
      <c r="A323" s="106"/>
      <c r="B323" s="59" t="s">
        <v>142</v>
      </c>
      <c r="C323" s="55" t="s">
        <v>21</v>
      </c>
      <c r="D323" s="58">
        <f t="shared" ref="D323" si="183">SUM(D324+D327)</f>
        <v>17</v>
      </c>
      <c r="E323" s="58">
        <f t="shared" ref="E323" si="184">SUM(E324+E327)</f>
        <v>15</v>
      </c>
      <c r="F323" s="58">
        <f t="shared" ref="F323" si="185">SUM(F324+F327)</f>
        <v>0</v>
      </c>
      <c r="G323" s="58">
        <f>SUM(G324+G327)</f>
        <v>2</v>
      </c>
    </row>
    <row r="324" spans="1:7" ht="15" customHeight="1" x14ac:dyDescent="0.25">
      <c r="A324" s="107"/>
      <c r="B324" s="48" t="s">
        <v>22</v>
      </c>
      <c r="C324" s="101"/>
      <c r="D324" s="5">
        <f>SUM(G324+E324)</f>
        <v>7.7</v>
      </c>
      <c r="E324" s="5">
        <f>SUM(E325:E326)</f>
        <v>5.7</v>
      </c>
      <c r="F324" s="5"/>
      <c r="G324" s="5">
        <f t="shared" ref="G324" si="186">SUM(G325:G326)</f>
        <v>2</v>
      </c>
    </row>
    <row r="325" spans="1:7" s="64" customFormat="1" ht="15" customHeight="1" x14ac:dyDescent="0.2">
      <c r="A325" s="107"/>
      <c r="B325" s="66" t="s">
        <v>18</v>
      </c>
      <c r="C325" s="96"/>
      <c r="D325" s="13">
        <f t="shared" ref="D325:D326" si="187">SUM(G325+E325)</f>
        <v>2.7</v>
      </c>
      <c r="E325" s="13">
        <v>2.7</v>
      </c>
      <c r="F325" s="14"/>
      <c r="G325" s="14"/>
    </row>
    <row r="326" spans="1:7" s="64" customFormat="1" ht="15" customHeight="1" x14ac:dyDescent="0.2">
      <c r="A326" s="107"/>
      <c r="B326" s="66" t="s">
        <v>19</v>
      </c>
      <c r="C326" s="96"/>
      <c r="D326" s="13">
        <f t="shared" si="187"/>
        <v>5</v>
      </c>
      <c r="E326" s="13">
        <v>3</v>
      </c>
      <c r="F326" s="14"/>
      <c r="G326" s="13">
        <v>2</v>
      </c>
    </row>
    <row r="327" spans="1:7" ht="15" customHeight="1" x14ac:dyDescent="0.25">
      <c r="A327" s="107"/>
      <c r="B327" s="54" t="s">
        <v>20</v>
      </c>
      <c r="C327" s="97"/>
      <c r="D327" s="5">
        <f t="shared" ref="D327:D412" si="188">SUM(G327+E327)</f>
        <v>9.3000000000000007</v>
      </c>
      <c r="E327" s="5">
        <v>9.3000000000000007</v>
      </c>
      <c r="F327" s="13"/>
      <c r="G327" s="14"/>
    </row>
    <row r="328" spans="1:7" ht="18" customHeight="1" x14ac:dyDescent="0.25">
      <c r="A328" s="105" t="s">
        <v>86</v>
      </c>
      <c r="B328" s="69" t="s">
        <v>145</v>
      </c>
      <c r="C328" s="73"/>
      <c r="D328" s="71">
        <f t="shared" si="188"/>
        <v>56.9</v>
      </c>
      <c r="E328" s="71">
        <f t="shared" ref="E328:F328" si="189">SUM(E329)</f>
        <v>37.299999999999997</v>
      </c>
      <c r="F328" s="71">
        <f t="shared" si="189"/>
        <v>0</v>
      </c>
      <c r="G328" s="71">
        <f>SUM(G329)</f>
        <v>19.600000000000001</v>
      </c>
    </row>
    <row r="329" spans="1:7" ht="27" x14ac:dyDescent="0.25">
      <c r="A329" s="106"/>
      <c r="B329" s="59" t="s">
        <v>142</v>
      </c>
      <c r="C329" s="55" t="s">
        <v>21</v>
      </c>
      <c r="D329" s="58">
        <f t="shared" ref="D329" si="190">SUM(D330+D333)</f>
        <v>56.9</v>
      </c>
      <c r="E329" s="58">
        <f t="shared" ref="E329" si="191">SUM(E330+E333)</f>
        <v>37.299999999999997</v>
      </c>
      <c r="F329" s="58">
        <f t="shared" ref="F329" si="192">SUM(F330+F333)</f>
        <v>0</v>
      </c>
      <c r="G329" s="58">
        <f>SUM(G330+G333)</f>
        <v>19.600000000000001</v>
      </c>
    </row>
    <row r="330" spans="1:7" ht="15" customHeight="1" x14ac:dyDescent="0.25">
      <c r="A330" s="107"/>
      <c r="B330" s="48" t="s">
        <v>22</v>
      </c>
      <c r="C330" s="101"/>
      <c r="D330" s="5">
        <f t="shared" si="188"/>
        <v>39</v>
      </c>
      <c r="E330" s="5">
        <f>SUM(E331:E332)</f>
        <v>28.2</v>
      </c>
      <c r="F330" s="5"/>
      <c r="G330" s="5">
        <f t="shared" ref="G330" si="193">SUM(G331:G332)</f>
        <v>10.8</v>
      </c>
    </row>
    <row r="331" spans="1:7" s="64" customFormat="1" ht="15" customHeight="1" x14ac:dyDescent="0.2">
      <c r="A331" s="107"/>
      <c r="B331" s="66" t="s">
        <v>18</v>
      </c>
      <c r="C331" s="96"/>
      <c r="D331" s="62">
        <f t="shared" si="188"/>
        <v>4</v>
      </c>
      <c r="E331" s="62">
        <v>4</v>
      </c>
      <c r="F331" s="5"/>
      <c r="G331" s="5"/>
    </row>
    <row r="332" spans="1:7" s="64" customFormat="1" ht="15" customHeight="1" x14ac:dyDescent="0.2">
      <c r="A332" s="107"/>
      <c r="B332" s="66" t="s">
        <v>19</v>
      </c>
      <c r="C332" s="96"/>
      <c r="D332" s="62">
        <f t="shared" si="188"/>
        <v>35</v>
      </c>
      <c r="E332" s="62">
        <v>24.2</v>
      </c>
      <c r="F332" s="5"/>
      <c r="G332" s="62">
        <v>10.8</v>
      </c>
    </row>
    <row r="333" spans="1:7" ht="15" customHeight="1" x14ac:dyDescent="0.25">
      <c r="A333" s="107"/>
      <c r="B333" s="54" t="s">
        <v>20</v>
      </c>
      <c r="C333" s="97"/>
      <c r="D333" s="5">
        <f>SUM(G333+E333)</f>
        <v>17.899999999999999</v>
      </c>
      <c r="E333" s="5">
        <v>9.1</v>
      </c>
      <c r="F333" s="14"/>
      <c r="G333" s="5">
        <v>8.8000000000000007</v>
      </c>
    </row>
    <row r="334" spans="1:7" ht="18" customHeight="1" x14ac:dyDescent="0.25">
      <c r="A334" s="105" t="s">
        <v>88</v>
      </c>
      <c r="B334" s="69" t="s">
        <v>97</v>
      </c>
      <c r="C334" s="73"/>
      <c r="D334" s="71">
        <f t="shared" ref="D334" si="194">SUM(G334+E334)</f>
        <v>4.7</v>
      </c>
      <c r="E334" s="71">
        <f t="shared" ref="E334:F334" si="195">SUM(E335)</f>
        <v>4.7</v>
      </c>
      <c r="F334" s="71">
        <f t="shared" si="195"/>
        <v>0</v>
      </c>
      <c r="G334" s="71">
        <f>SUM(G335)</f>
        <v>0</v>
      </c>
    </row>
    <row r="335" spans="1:7" ht="27" x14ac:dyDescent="0.25">
      <c r="A335" s="106"/>
      <c r="B335" s="59" t="s">
        <v>142</v>
      </c>
      <c r="C335" s="55" t="s">
        <v>21</v>
      </c>
      <c r="D335" s="58">
        <f t="shared" ref="D335:F335" si="196">SUM(D336+D338)</f>
        <v>4.7</v>
      </c>
      <c r="E335" s="58">
        <f t="shared" si="196"/>
        <v>4.7</v>
      </c>
      <c r="F335" s="58">
        <f t="shared" si="196"/>
        <v>0</v>
      </c>
      <c r="G335" s="58">
        <f>SUM(G336+G338)</f>
        <v>0</v>
      </c>
    </row>
    <row r="336" spans="1:7" x14ac:dyDescent="0.25">
      <c r="A336" s="106"/>
      <c r="B336" s="48" t="s">
        <v>22</v>
      </c>
      <c r="C336" s="112"/>
      <c r="D336" s="65">
        <f t="shared" ref="D336" si="197">SUM(G336+E336)</f>
        <v>0.8</v>
      </c>
      <c r="E336" s="65">
        <f>SUM(E337)</f>
        <v>0.8</v>
      </c>
      <c r="F336" s="5"/>
      <c r="G336" s="5"/>
    </row>
    <row r="337" spans="1:7" x14ac:dyDescent="0.25">
      <c r="A337" s="106"/>
      <c r="B337" s="66" t="s">
        <v>18</v>
      </c>
      <c r="C337" s="113"/>
      <c r="D337" s="61">
        <f>SUM(G337+E337)</f>
        <v>0.8</v>
      </c>
      <c r="E337" s="62">
        <v>0.8</v>
      </c>
      <c r="F337" s="5"/>
      <c r="G337" s="62"/>
    </row>
    <row r="338" spans="1:7" x14ac:dyDescent="0.25">
      <c r="A338" s="106"/>
      <c r="B338" s="54" t="s">
        <v>20</v>
      </c>
      <c r="C338" s="114"/>
      <c r="D338" s="32">
        <f>SUM(G338+E338)</f>
        <v>3.9</v>
      </c>
      <c r="E338" s="5">
        <v>3.9</v>
      </c>
      <c r="F338" s="14"/>
      <c r="G338" s="5"/>
    </row>
    <row r="339" spans="1:7" ht="18" customHeight="1" x14ac:dyDescent="0.25">
      <c r="A339" s="105" t="s">
        <v>89</v>
      </c>
      <c r="B339" s="72" t="s">
        <v>99</v>
      </c>
      <c r="C339" s="85"/>
      <c r="D339" s="71">
        <f t="shared" ref="D339" si="198">SUM(G339+E339)</f>
        <v>6.6</v>
      </c>
      <c r="E339" s="71">
        <f t="shared" ref="E339:F340" si="199">SUM(E340)</f>
        <v>4.5</v>
      </c>
      <c r="F339" s="71">
        <f t="shared" si="199"/>
        <v>0</v>
      </c>
      <c r="G339" s="71">
        <f>SUM(G340)</f>
        <v>2.1</v>
      </c>
    </row>
    <row r="340" spans="1:7" ht="27" x14ac:dyDescent="0.25">
      <c r="A340" s="106"/>
      <c r="B340" s="59" t="s">
        <v>142</v>
      </c>
      <c r="C340" s="55" t="s">
        <v>21</v>
      </c>
      <c r="D340" s="58">
        <f t="shared" ref="D340" si="200">SUM(D341)</f>
        <v>6.6</v>
      </c>
      <c r="E340" s="58">
        <f t="shared" si="199"/>
        <v>4.5</v>
      </c>
      <c r="F340" s="58">
        <f t="shared" si="199"/>
        <v>0</v>
      </c>
      <c r="G340" s="58">
        <f>SUM(G341)</f>
        <v>2.1</v>
      </c>
    </row>
    <row r="341" spans="1:7" ht="15" customHeight="1" x14ac:dyDescent="0.25">
      <c r="A341" s="107"/>
      <c r="B341" s="48" t="s">
        <v>22</v>
      </c>
      <c r="C341" s="101"/>
      <c r="D341" s="5">
        <f>SUM(G341+E341)</f>
        <v>6.6</v>
      </c>
      <c r="E341" s="5">
        <f t="shared" ref="E341" si="201">SUM(E342:E344)</f>
        <v>4.5</v>
      </c>
      <c r="F341" s="5"/>
      <c r="G341" s="5">
        <f>SUM(G342:G344)</f>
        <v>2.1</v>
      </c>
    </row>
    <row r="342" spans="1:7" s="64" customFormat="1" ht="15" customHeight="1" x14ac:dyDescent="0.2">
      <c r="A342" s="77"/>
      <c r="B342" s="66" t="s">
        <v>18</v>
      </c>
      <c r="C342" s="96"/>
      <c r="D342" s="13">
        <f t="shared" ref="D342:D345" si="202">SUM(G342+E342)</f>
        <v>0.5</v>
      </c>
      <c r="E342" s="13">
        <v>0.5</v>
      </c>
      <c r="F342" s="14"/>
      <c r="G342" s="14"/>
    </row>
    <row r="343" spans="1:7" s="64" customFormat="1" ht="15" customHeight="1" x14ac:dyDescent="0.2">
      <c r="A343" s="77"/>
      <c r="B343" s="66" t="s">
        <v>19</v>
      </c>
      <c r="C343" s="96"/>
      <c r="D343" s="13">
        <f t="shared" si="202"/>
        <v>2.1</v>
      </c>
      <c r="E343" s="13"/>
      <c r="F343" s="14"/>
      <c r="G343" s="13">
        <v>2.1</v>
      </c>
    </row>
    <row r="344" spans="1:7" s="64" customFormat="1" ht="15" customHeight="1" x14ac:dyDescent="0.2">
      <c r="A344" s="77"/>
      <c r="B344" s="67" t="s">
        <v>8</v>
      </c>
      <c r="C344" s="97"/>
      <c r="D344" s="13">
        <f t="shared" si="202"/>
        <v>4</v>
      </c>
      <c r="E344" s="13">
        <v>4</v>
      </c>
      <c r="F344" s="14"/>
      <c r="G344" s="13"/>
    </row>
    <row r="345" spans="1:7" ht="18" customHeight="1" x14ac:dyDescent="0.25">
      <c r="A345" s="105" t="s">
        <v>90</v>
      </c>
      <c r="B345" s="69" t="s">
        <v>101</v>
      </c>
      <c r="C345" s="85"/>
      <c r="D345" s="71">
        <f t="shared" si="202"/>
        <v>5.9</v>
      </c>
      <c r="E345" s="71">
        <f t="shared" ref="E345:F345" si="203">SUM(E346)</f>
        <v>5.9</v>
      </c>
      <c r="F345" s="71">
        <f t="shared" si="203"/>
        <v>0</v>
      </c>
      <c r="G345" s="71">
        <f>SUM(G346)</f>
        <v>0</v>
      </c>
    </row>
    <row r="346" spans="1:7" ht="27" x14ac:dyDescent="0.25">
      <c r="A346" s="106"/>
      <c r="B346" s="59" t="s">
        <v>142</v>
      </c>
      <c r="C346" s="55" t="s">
        <v>21</v>
      </c>
      <c r="D346" s="58">
        <f t="shared" ref="D346:F346" si="204">SUM(D347+D349)</f>
        <v>5.9</v>
      </c>
      <c r="E346" s="58">
        <f t="shared" si="204"/>
        <v>5.9</v>
      </c>
      <c r="F346" s="58">
        <f t="shared" si="204"/>
        <v>0</v>
      </c>
      <c r="G346" s="58">
        <f>SUM(G347+G349)</f>
        <v>0</v>
      </c>
    </row>
    <row r="347" spans="1:7" x14ac:dyDescent="0.25">
      <c r="A347" s="106"/>
      <c r="B347" s="48" t="s">
        <v>22</v>
      </c>
      <c r="C347" s="112"/>
      <c r="D347" s="65">
        <f t="shared" ref="D347" si="205">SUM(G347+E347)</f>
        <v>1.2</v>
      </c>
      <c r="E347" s="65">
        <f>SUM(E348)</f>
        <v>1.2</v>
      </c>
      <c r="F347" s="5"/>
      <c r="G347" s="5"/>
    </row>
    <row r="348" spans="1:7" x14ac:dyDescent="0.25">
      <c r="A348" s="106"/>
      <c r="B348" s="66" t="s">
        <v>18</v>
      </c>
      <c r="C348" s="113"/>
      <c r="D348" s="61">
        <f>SUM(G348+E348)</f>
        <v>1.2</v>
      </c>
      <c r="E348" s="62">
        <v>1.2</v>
      </c>
      <c r="F348" s="5"/>
      <c r="G348" s="62"/>
    </row>
    <row r="349" spans="1:7" x14ac:dyDescent="0.25">
      <c r="A349" s="106"/>
      <c r="B349" s="54" t="s">
        <v>20</v>
      </c>
      <c r="C349" s="114"/>
      <c r="D349" s="32">
        <f>SUM(G349+E349)</f>
        <v>4.7</v>
      </c>
      <c r="E349" s="5">
        <v>4.7</v>
      </c>
      <c r="F349" s="14"/>
      <c r="G349" s="5"/>
    </row>
    <row r="350" spans="1:7" ht="18" customHeight="1" x14ac:dyDescent="0.25">
      <c r="A350" s="105" t="s">
        <v>92</v>
      </c>
      <c r="B350" s="69" t="s">
        <v>103</v>
      </c>
      <c r="C350" s="70"/>
      <c r="D350" s="71">
        <f t="shared" ref="D350" si="206">SUM(G350+E350)</f>
        <v>38.5</v>
      </c>
      <c r="E350" s="71">
        <f t="shared" ref="E350:F350" si="207">SUM(E351)</f>
        <v>38.5</v>
      </c>
      <c r="F350" s="71">
        <f t="shared" si="207"/>
        <v>0</v>
      </c>
      <c r="G350" s="71">
        <f>SUM(G351)</f>
        <v>0</v>
      </c>
    </row>
    <row r="351" spans="1:7" x14ac:dyDescent="0.25">
      <c r="A351" s="106"/>
      <c r="B351" s="47" t="s">
        <v>127</v>
      </c>
      <c r="C351" s="55" t="s">
        <v>23</v>
      </c>
      <c r="D351" s="56">
        <f t="shared" ref="D351:F351" si="208">SUM(D352+D355)</f>
        <v>38.5</v>
      </c>
      <c r="E351" s="56">
        <f t="shared" si="208"/>
        <v>38.5</v>
      </c>
      <c r="F351" s="56">
        <f t="shared" si="208"/>
        <v>0</v>
      </c>
      <c r="G351" s="56">
        <f>SUM(G352+G355)</f>
        <v>0</v>
      </c>
    </row>
    <row r="352" spans="1:7" ht="15" customHeight="1" x14ac:dyDescent="0.25">
      <c r="A352" s="107"/>
      <c r="B352" s="48" t="s">
        <v>22</v>
      </c>
      <c r="C352" s="98"/>
      <c r="D352" s="5">
        <f t="shared" ref="D352" si="209">SUM(G352+E352)</f>
        <v>37.299999999999997</v>
      </c>
      <c r="E352" s="5">
        <f>SUM(E353:E354)</f>
        <v>37.299999999999997</v>
      </c>
      <c r="F352" s="5"/>
      <c r="G352" s="5"/>
    </row>
    <row r="353" spans="1:7" s="64" customFormat="1" ht="15" customHeight="1" x14ac:dyDescent="0.2">
      <c r="A353" s="107"/>
      <c r="B353" s="66" t="s">
        <v>18</v>
      </c>
      <c r="C353" s="99"/>
      <c r="D353" s="62">
        <f t="shared" ref="D353:D356" si="210">SUM(G353+E353)</f>
        <v>7.3</v>
      </c>
      <c r="E353" s="62">
        <v>7.3</v>
      </c>
      <c r="F353" s="62"/>
      <c r="G353" s="62"/>
    </row>
    <row r="354" spans="1:7" s="64" customFormat="1" ht="15" customHeight="1" x14ac:dyDescent="0.2">
      <c r="A354" s="107"/>
      <c r="B354" s="66" t="s">
        <v>19</v>
      </c>
      <c r="C354" s="99"/>
      <c r="D354" s="62">
        <f t="shared" si="210"/>
        <v>30</v>
      </c>
      <c r="E354" s="62">
        <v>30</v>
      </c>
      <c r="F354" s="62"/>
      <c r="G354" s="62"/>
    </row>
    <row r="355" spans="1:7" ht="15" customHeight="1" x14ac:dyDescent="0.25">
      <c r="A355" s="107"/>
      <c r="B355" s="54" t="s">
        <v>20</v>
      </c>
      <c r="C355" s="100"/>
      <c r="D355" s="38">
        <f t="shared" si="210"/>
        <v>1.2</v>
      </c>
      <c r="E355" s="5">
        <v>1.2</v>
      </c>
      <c r="F355" s="9"/>
      <c r="G355" s="9"/>
    </row>
    <row r="356" spans="1:7" ht="18" customHeight="1" x14ac:dyDescent="0.25">
      <c r="A356" s="105" t="s">
        <v>93</v>
      </c>
      <c r="B356" s="69" t="s">
        <v>105</v>
      </c>
      <c r="C356" s="70"/>
      <c r="D356" s="71">
        <f t="shared" si="210"/>
        <v>2.6</v>
      </c>
      <c r="E356" s="71">
        <f t="shared" ref="E356:F356" si="211">SUM(E357)</f>
        <v>2.6</v>
      </c>
      <c r="F356" s="71">
        <f t="shared" si="211"/>
        <v>0</v>
      </c>
      <c r="G356" s="71">
        <f>SUM(G357)</f>
        <v>0</v>
      </c>
    </row>
    <row r="357" spans="1:7" x14ac:dyDescent="0.25">
      <c r="A357" s="106"/>
      <c r="B357" s="47" t="s">
        <v>127</v>
      </c>
      <c r="C357" s="55" t="s">
        <v>23</v>
      </c>
      <c r="D357" s="56">
        <f t="shared" ref="D357:F357" si="212">SUM(D358+D360)</f>
        <v>2.6</v>
      </c>
      <c r="E357" s="56">
        <f t="shared" si="212"/>
        <v>2.6</v>
      </c>
      <c r="F357" s="56">
        <f t="shared" si="212"/>
        <v>0</v>
      </c>
      <c r="G357" s="56">
        <f>SUM(G358+G360)</f>
        <v>0</v>
      </c>
    </row>
    <row r="358" spans="1:7" x14ac:dyDescent="0.25">
      <c r="A358" s="106"/>
      <c r="B358" s="48" t="s">
        <v>22</v>
      </c>
      <c r="C358" s="112"/>
      <c r="D358" s="65">
        <f t="shared" ref="D358" si="213">SUM(G358+E358)</f>
        <v>1</v>
      </c>
      <c r="E358" s="65">
        <f>SUM(E359)</f>
        <v>1</v>
      </c>
      <c r="F358" s="5"/>
      <c r="G358" s="5"/>
    </row>
    <row r="359" spans="1:7" x14ac:dyDescent="0.25">
      <c r="A359" s="106"/>
      <c r="B359" s="66" t="s">
        <v>18</v>
      </c>
      <c r="C359" s="113"/>
      <c r="D359" s="61">
        <f>SUM(G359+E359)</f>
        <v>1</v>
      </c>
      <c r="E359" s="62">
        <v>1</v>
      </c>
      <c r="F359" s="5"/>
      <c r="G359" s="62"/>
    </row>
    <row r="360" spans="1:7" x14ac:dyDescent="0.25">
      <c r="A360" s="115"/>
      <c r="B360" s="54" t="s">
        <v>20</v>
      </c>
      <c r="C360" s="114"/>
      <c r="D360" s="32">
        <f>SUM(G360+E360)</f>
        <v>1.6</v>
      </c>
      <c r="E360" s="5">
        <v>1.6</v>
      </c>
      <c r="F360" s="14"/>
      <c r="G360" s="5"/>
    </row>
    <row r="361" spans="1:7" ht="18" customHeight="1" x14ac:dyDescent="0.25">
      <c r="A361" s="105" t="s">
        <v>95</v>
      </c>
      <c r="B361" s="69" t="s">
        <v>107</v>
      </c>
      <c r="C361" s="70"/>
      <c r="D361" s="71">
        <f t="shared" ref="D361" si="214">SUM(G361+E361)</f>
        <v>4.8999999999999995</v>
      </c>
      <c r="E361" s="71">
        <f t="shared" ref="E361:F361" si="215">SUM(E362)</f>
        <v>4.8999999999999995</v>
      </c>
      <c r="F361" s="71">
        <f t="shared" si="215"/>
        <v>0</v>
      </c>
      <c r="G361" s="71">
        <f>SUM(G362)</f>
        <v>0</v>
      </c>
    </row>
    <row r="362" spans="1:7" x14ac:dyDescent="0.25">
      <c r="A362" s="106"/>
      <c r="B362" s="47" t="s">
        <v>127</v>
      </c>
      <c r="C362" s="55" t="s">
        <v>23</v>
      </c>
      <c r="D362" s="56">
        <f t="shared" ref="D362" si="216">SUM(D363+D366)</f>
        <v>4.8999999999999995</v>
      </c>
      <c r="E362" s="56">
        <f t="shared" ref="E362" si="217">SUM(E363+E366)</f>
        <v>4.8999999999999995</v>
      </c>
      <c r="F362" s="56">
        <f t="shared" ref="F362" si="218">SUM(F363+F366)</f>
        <v>0</v>
      </c>
      <c r="G362" s="56">
        <f>SUM(G363+G366)</f>
        <v>0</v>
      </c>
    </row>
    <row r="363" spans="1:7" x14ac:dyDescent="0.25">
      <c r="A363" s="106"/>
      <c r="B363" s="48" t="s">
        <v>22</v>
      </c>
      <c r="C363" s="112"/>
      <c r="D363" s="65">
        <f t="shared" ref="D363" si="219">SUM(G363+E363)</f>
        <v>3.0999999999999996</v>
      </c>
      <c r="E363" s="65">
        <f>SUM(E364:E365)</f>
        <v>3.0999999999999996</v>
      </c>
      <c r="F363" s="5"/>
      <c r="G363" s="5"/>
    </row>
    <row r="364" spans="1:7" x14ac:dyDescent="0.25">
      <c r="A364" s="106"/>
      <c r="B364" s="66" t="s">
        <v>18</v>
      </c>
      <c r="C364" s="113"/>
      <c r="D364" s="61">
        <f>SUM(G364+E364)</f>
        <v>0.8</v>
      </c>
      <c r="E364" s="62">
        <v>0.8</v>
      </c>
      <c r="F364" s="5"/>
      <c r="G364" s="62"/>
    </row>
    <row r="365" spans="1:7" x14ac:dyDescent="0.25">
      <c r="A365" s="106"/>
      <c r="B365" s="66" t="s">
        <v>8</v>
      </c>
      <c r="C365" s="113"/>
      <c r="D365" s="61">
        <f>SUM(G365+E365)</f>
        <v>2.2999999999999998</v>
      </c>
      <c r="E365" s="62">
        <v>2.2999999999999998</v>
      </c>
      <c r="F365" s="5"/>
      <c r="G365" s="62"/>
    </row>
    <row r="366" spans="1:7" x14ac:dyDescent="0.25">
      <c r="A366" s="106"/>
      <c r="B366" s="54" t="s">
        <v>20</v>
      </c>
      <c r="C366" s="114"/>
      <c r="D366" s="32">
        <f>SUM(G366+E366)</f>
        <v>1.8</v>
      </c>
      <c r="E366" s="5">
        <v>1.8</v>
      </c>
      <c r="F366" s="14"/>
      <c r="G366" s="5"/>
    </row>
    <row r="367" spans="1:7" ht="18" customHeight="1" x14ac:dyDescent="0.25">
      <c r="A367" s="105" t="s">
        <v>96</v>
      </c>
      <c r="B367" s="69" t="s">
        <v>109</v>
      </c>
      <c r="C367" s="79"/>
      <c r="D367" s="71">
        <f t="shared" ref="D367" si="220">SUM(G367+E367)</f>
        <v>5.2999999999999989</v>
      </c>
      <c r="E367" s="71">
        <f t="shared" ref="E367:F367" si="221">SUM(E368)</f>
        <v>5.2999999999999989</v>
      </c>
      <c r="F367" s="71">
        <f t="shared" si="221"/>
        <v>0</v>
      </c>
      <c r="G367" s="71">
        <f>SUM(G368)</f>
        <v>0</v>
      </c>
    </row>
    <row r="368" spans="1:7" x14ac:dyDescent="0.25">
      <c r="A368" s="106"/>
      <c r="B368" s="47" t="s">
        <v>127</v>
      </c>
      <c r="C368" s="55" t="s">
        <v>23</v>
      </c>
      <c r="D368" s="56">
        <f t="shared" ref="D368" si="222">SUM(D369+D372)</f>
        <v>5.2999999999999989</v>
      </c>
      <c r="E368" s="56">
        <f t="shared" ref="E368" si="223">SUM(E369+E372)</f>
        <v>5.2999999999999989</v>
      </c>
      <c r="F368" s="56">
        <f t="shared" ref="F368" si="224">SUM(F369+F372)</f>
        <v>0</v>
      </c>
      <c r="G368" s="56">
        <f>SUM(G369+G372)</f>
        <v>0</v>
      </c>
    </row>
    <row r="369" spans="1:7" x14ac:dyDescent="0.25">
      <c r="A369" s="106"/>
      <c r="B369" s="48" t="s">
        <v>22</v>
      </c>
      <c r="C369" s="112"/>
      <c r="D369" s="65">
        <f t="shared" ref="D369" si="225">SUM(G369+E369)</f>
        <v>4.6999999999999993</v>
      </c>
      <c r="E369" s="65">
        <f>SUM(E370:E371)</f>
        <v>4.6999999999999993</v>
      </c>
      <c r="F369" s="5"/>
      <c r="G369" s="5"/>
    </row>
    <row r="370" spans="1:7" x14ac:dyDescent="0.25">
      <c r="A370" s="106"/>
      <c r="B370" s="66" t="s">
        <v>18</v>
      </c>
      <c r="C370" s="113"/>
      <c r="D370" s="61">
        <f>SUM(G370+E370)</f>
        <v>1.9</v>
      </c>
      <c r="E370" s="62">
        <v>1.9</v>
      </c>
      <c r="F370" s="5"/>
      <c r="G370" s="62"/>
    </row>
    <row r="371" spans="1:7" x14ac:dyDescent="0.25">
      <c r="A371" s="106"/>
      <c r="B371" s="66" t="s">
        <v>8</v>
      </c>
      <c r="C371" s="113"/>
      <c r="D371" s="61">
        <f>SUM(G371+E371)</f>
        <v>2.8</v>
      </c>
      <c r="E371" s="62">
        <v>2.8</v>
      </c>
      <c r="F371" s="5"/>
      <c r="G371" s="62"/>
    </row>
    <row r="372" spans="1:7" x14ac:dyDescent="0.25">
      <c r="A372" s="106"/>
      <c r="B372" s="54" t="s">
        <v>20</v>
      </c>
      <c r="C372" s="114"/>
      <c r="D372" s="32">
        <f>SUM(G372+E372)</f>
        <v>0.6</v>
      </c>
      <c r="E372" s="5">
        <v>0.6</v>
      </c>
      <c r="F372" s="14"/>
      <c r="G372" s="5"/>
    </row>
    <row r="373" spans="1:7" ht="18" customHeight="1" x14ac:dyDescent="0.25">
      <c r="A373" s="105" t="s">
        <v>98</v>
      </c>
      <c r="B373" s="69" t="s">
        <v>111</v>
      </c>
      <c r="C373" s="70"/>
      <c r="D373" s="71">
        <f t="shared" ref="D373" si="226">SUM(G373+E373)</f>
        <v>7.8</v>
      </c>
      <c r="E373" s="71">
        <f t="shared" ref="E373:F373" si="227">SUM(E374)</f>
        <v>7.8</v>
      </c>
      <c r="F373" s="71">
        <f t="shared" si="227"/>
        <v>0</v>
      </c>
      <c r="G373" s="71">
        <f>SUM(G374)</f>
        <v>0</v>
      </c>
    </row>
    <row r="374" spans="1:7" x14ac:dyDescent="0.25">
      <c r="A374" s="106"/>
      <c r="B374" s="47" t="s">
        <v>127</v>
      </c>
      <c r="C374" s="55" t="s">
        <v>23</v>
      </c>
      <c r="D374" s="56">
        <f t="shared" ref="D374" si="228">SUM(D375+D378)</f>
        <v>7.8</v>
      </c>
      <c r="E374" s="56">
        <f t="shared" ref="E374" si="229">SUM(E375+E378)</f>
        <v>7.8</v>
      </c>
      <c r="F374" s="56">
        <f t="shared" ref="F374" si="230">SUM(F375+F378)</f>
        <v>0</v>
      </c>
      <c r="G374" s="56">
        <f>SUM(G375+G378)</f>
        <v>0</v>
      </c>
    </row>
    <row r="375" spans="1:7" ht="15" customHeight="1" x14ac:dyDescent="0.25">
      <c r="A375" s="107"/>
      <c r="B375" s="48" t="s">
        <v>22</v>
      </c>
      <c r="C375" s="98"/>
      <c r="D375" s="5">
        <f t="shared" si="188"/>
        <v>7.1</v>
      </c>
      <c r="E375" s="5">
        <f>SUM(E376:E377)</f>
        <v>7.1</v>
      </c>
      <c r="F375" s="5"/>
      <c r="G375" s="5"/>
    </row>
    <row r="376" spans="1:7" s="64" customFormat="1" ht="15" customHeight="1" x14ac:dyDescent="0.2">
      <c r="A376" s="107"/>
      <c r="B376" s="66" t="s">
        <v>18</v>
      </c>
      <c r="C376" s="99"/>
      <c r="D376" s="62">
        <f t="shared" si="188"/>
        <v>2.2999999999999998</v>
      </c>
      <c r="E376" s="62">
        <v>2.2999999999999998</v>
      </c>
      <c r="F376" s="5"/>
      <c r="G376" s="5"/>
    </row>
    <row r="377" spans="1:7" s="64" customFormat="1" ht="15" customHeight="1" x14ac:dyDescent="0.2">
      <c r="A377" s="107"/>
      <c r="B377" s="66" t="s">
        <v>8</v>
      </c>
      <c r="C377" s="99"/>
      <c r="D377" s="62">
        <f t="shared" si="188"/>
        <v>4.8</v>
      </c>
      <c r="E377" s="62">
        <v>4.8</v>
      </c>
      <c r="F377" s="5"/>
      <c r="G377" s="5"/>
    </row>
    <row r="378" spans="1:7" ht="15" customHeight="1" x14ac:dyDescent="0.25">
      <c r="A378" s="107"/>
      <c r="B378" s="54" t="s">
        <v>20</v>
      </c>
      <c r="C378" s="100"/>
      <c r="D378" s="5">
        <f t="shared" si="188"/>
        <v>0.7</v>
      </c>
      <c r="E378" s="5">
        <v>0.7</v>
      </c>
      <c r="F378" s="5"/>
      <c r="G378" s="5"/>
    </row>
    <row r="379" spans="1:7" ht="18" customHeight="1" x14ac:dyDescent="0.25">
      <c r="A379" s="105" t="s">
        <v>100</v>
      </c>
      <c r="B379" s="69" t="s">
        <v>113</v>
      </c>
      <c r="C379" s="79"/>
      <c r="D379" s="71">
        <f t="shared" si="188"/>
        <v>10.5</v>
      </c>
      <c r="E379" s="71">
        <f t="shared" ref="E379:F379" si="231">SUM(E380)</f>
        <v>10.5</v>
      </c>
      <c r="F379" s="71">
        <f t="shared" si="231"/>
        <v>0</v>
      </c>
      <c r="G379" s="71">
        <f>SUM(G380)</f>
        <v>0</v>
      </c>
    </row>
    <row r="380" spans="1:7" x14ac:dyDescent="0.25">
      <c r="A380" s="106"/>
      <c r="B380" s="47" t="s">
        <v>127</v>
      </c>
      <c r="C380" s="55" t="s">
        <v>23</v>
      </c>
      <c r="D380" s="56">
        <f t="shared" ref="D380" si="232">SUM(D381+D384)</f>
        <v>10.5</v>
      </c>
      <c r="E380" s="56">
        <f t="shared" ref="E380" si="233">SUM(E381+E384)</f>
        <v>10.5</v>
      </c>
      <c r="F380" s="56">
        <f t="shared" ref="F380" si="234">SUM(F381+F384)</f>
        <v>0</v>
      </c>
      <c r="G380" s="56">
        <f>SUM(G381+G384)</f>
        <v>0</v>
      </c>
    </row>
    <row r="381" spans="1:7" ht="15" customHeight="1" x14ac:dyDescent="0.25">
      <c r="A381" s="107"/>
      <c r="B381" s="48" t="s">
        <v>22</v>
      </c>
      <c r="C381" s="98"/>
      <c r="D381" s="5">
        <f t="shared" ref="D381:D383" si="235">SUM(G381+E381)</f>
        <v>10.199999999999999</v>
      </c>
      <c r="E381" s="5">
        <f>SUM(E382:E383)</f>
        <v>10.199999999999999</v>
      </c>
      <c r="F381" s="5"/>
      <c r="G381" s="5"/>
    </row>
    <row r="382" spans="1:7" s="64" customFormat="1" ht="15" customHeight="1" x14ac:dyDescent="0.2">
      <c r="A382" s="77"/>
      <c r="B382" s="66" t="s">
        <v>18</v>
      </c>
      <c r="C382" s="99"/>
      <c r="D382" s="62">
        <f t="shared" si="235"/>
        <v>0.2</v>
      </c>
      <c r="E382" s="62">
        <v>0.2</v>
      </c>
      <c r="F382" s="5"/>
      <c r="G382" s="5"/>
    </row>
    <row r="383" spans="1:7" s="64" customFormat="1" ht="15" customHeight="1" x14ac:dyDescent="0.2">
      <c r="A383" s="77"/>
      <c r="B383" s="66" t="s">
        <v>19</v>
      </c>
      <c r="C383" s="99"/>
      <c r="D383" s="62">
        <f t="shared" si="235"/>
        <v>10</v>
      </c>
      <c r="E383" s="62">
        <v>10</v>
      </c>
      <c r="F383" s="5"/>
      <c r="G383" s="5"/>
    </row>
    <row r="384" spans="1:7" ht="15" customHeight="1" x14ac:dyDescent="0.25">
      <c r="A384" s="82"/>
      <c r="B384" s="54" t="s">
        <v>20</v>
      </c>
      <c r="C384" s="100"/>
      <c r="D384" s="5">
        <f>SUM(G384+E384)</f>
        <v>0.3</v>
      </c>
      <c r="E384" s="5">
        <v>0.3</v>
      </c>
      <c r="F384" s="13"/>
      <c r="G384" s="14"/>
    </row>
    <row r="385" spans="1:9" ht="18" customHeight="1" x14ac:dyDescent="0.25">
      <c r="A385" s="105" t="s">
        <v>102</v>
      </c>
      <c r="B385" s="69" t="s">
        <v>115</v>
      </c>
      <c r="C385" s="79"/>
      <c r="D385" s="71">
        <f t="shared" ref="D385" si="236">SUM(G385+E385)</f>
        <v>27.1</v>
      </c>
      <c r="E385" s="71">
        <f t="shared" ref="E385:F385" si="237">SUM(E386+E392)</f>
        <v>27.1</v>
      </c>
      <c r="F385" s="71">
        <f t="shared" si="237"/>
        <v>0</v>
      </c>
      <c r="G385" s="71">
        <f>SUM(G386+G392)</f>
        <v>0</v>
      </c>
    </row>
    <row r="386" spans="1:9" x14ac:dyDescent="0.25">
      <c r="A386" s="106"/>
      <c r="B386" s="47" t="s">
        <v>127</v>
      </c>
      <c r="C386" s="55" t="s">
        <v>23</v>
      </c>
      <c r="D386" s="56">
        <f t="shared" ref="D386:F386" si="238">SUM(D387+D391)</f>
        <v>14.400000000000002</v>
      </c>
      <c r="E386" s="56">
        <f t="shared" si="238"/>
        <v>14.400000000000002</v>
      </c>
      <c r="F386" s="56">
        <f t="shared" si="238"/>
        <v>0</v>
      </c>
      <c r="G386" s="56">
        <f>SUM(G387+G391)</f>
        <v>0</v>
      </c>
    </row>
    <row r="387" spans="1:9" ht="15" customHeight="1" x14ac:dyDescent="0.25">
      <c r="A387" s="107"/>
      <c r="B387" s="48" t="s">
        <v>22</v>
      </c>
      <c r="C387" s="109"/>
      <c r="D387" s="5">
        <f t="shared" si="188"/>
        <v>12.600000000000001</v>
      </c>
      <c r="E387" s="5">
        <f>SUM(E388:E390)</f>
        <v>12.600000000000001</v>
      </c>
      <c r="F387" s="5"/>
      <c r="G387" s="5"/>
    </row>
    <row r="388" spans="1:9" s="64" customFormat="1" ht="15" customHeight="1" x14ac:dyDescent="0.2">
      <c r="A388" s="107"/>
      <c r="B388" s="66" t="s">
        <v>18</v>
      </c>
      <c r="C388" s="110"/>
      <c r="D388" s="62">
        <f t="shared" si="188"/>
        <v>2.2999999999999998</v>
      </c>
      <c r="E388" s="62">
        <v>2.2999999999999998</v>
      </c>
      <c r="F388" s="5"/>
      <c r="G388" s="5"/>
    </row>
    <row r="389" spans="1:9" s="64" customFormat="1" ht="15" customHeight="1" x14ac:dyDescent="0.2">
      <c r="A389" s="107"/>
      <c r="B389" s="66" t="s">
        <v>19</v>
      </c>
      <c r="C389" s="110"/>
      <c r="D389" s="62">
        <f t="shared" si="188"/>
        <v>10</v>
      </c>
      <c r="E389" s="62">
        <v>10</v>
      </c>
      <c r="F389" s="5"/>
      <c r="G389" s="5"/>
    </row>
    <row r="390" spans="1:9" s="64" customFormat="1" ht="15" customHeight="1" x14ac:dyDescent="0.2">
      <c r="A390" s="107"/>
      <c r="B390" s="66" t="s">
        <v>8</v>
      </c>
      <c r="C390" s="110"/>
      <c r="D390" s="62">
        <f t="shared" si="188"/>
        <v>0.3</v>
      </c>
      <c r="E390" s="62">
        <v>0.3</v>
      </c>
      <c r="F390" s="5"/>
      <c r="G390" s="5"/>
    </row>
    <row r="391" spans="1:9" ht="15" customHeight="1" x14ac:dyDescent="0.25">
      <c r="A391" s="107"/>
      <c r="B391" s="54" t="s">
        <v>20</v>
      </c>
      <c r="C391" s="111"/>
      <c r="D391" s="5">
        <f t="shared" si="188"/>
        <v>1.8</v>
      </c>
      <c r="E391" s="5">
        <v>1.8</v>
      </c>
      <c r="F391" s="12"/>
      <c r="G391" s="12"/>
    </row>
    <row r="392" spans="1:9" ht="27" x14ac:dyDescent="0.25">
      <c r="A392" s="83"/>
      <c r="B392" s="59" t="s">
        <v>140</v>
      </c>
      <c r="C392" s="45" t="s">
        <v>25</v>
      </c>
      <c r="D392" s="58">
        <f t="shared" ref="D392:F393" si="239">SUM(D393)</f>
        <v>12.7</v>
      </c>
      <c r="E392" s="58">
        <f t="shared" si="239"/>
        <v>12.7</v>
      </c>
      <c r="F392" s="58">
        <f t="shared" si="239"/>
        <v>0</v>
      </c>
      <c r="G392" s="58">
        <f>SUM(G393)</f>
        <v>0</v>
      </c>
    </row>
    <row r="393" spans="1:9" x14ac:dyDescent="0.25">
      <c r="A393" s="83"/>
      <c r="B393" s="48" t="s">
        <v>22</v>
      </c>
      <c r="C393" s="112"/>
      <c r="D393" s="65">
        <f t="shared" ref="D393" si="240">SUM(G393+E393)</f>
        <v>12.7</v>
      </c>
      <c r="E393" s="65">
        <f t="shared" si="239"/>
        <v>12.7</v>
      </c>
      <c r="F393" s="65"/>
      <c r="G393" s="65"/>
    </row>
    <row r="394" spans="1:9" x14ac:dyDescent="0.25">
      <c r="A394" s="83"/>
      <c r="B394" s="67" t="s">
        <v>19</v>
      </c>
      <c r="C394" s="114"/>
      <c r="D394" s="61">
        <f>SUM(G394+E394)</f>
        <v>12.7</v>
      </c>
      <c r="E394" s="62">
        <v>12.7</v>
      </c>
      <c r="F394" s="62"/>
      <c r="G394" s="62"/>
      <c r="I394" s="91"/>
    </row>
    <row r="395" spans="1:9" ht="18" customHeight="1" x14ac:dyDescent="0.25">
      <c r="A395" s="105" t="s">
        <v>104</v>
      </c>
      <c r="B395" s="69" t="s">
        <v>117</v>
      </c>
      <c r="C395" s="79"/>
      <c r="D395" s="71">
        <f t="shared" ref="D395" si="241">SUM(G395+E395)</f>
        <v>2.9</v>
      </c>
      <c r="E395" s="71">
        <f t="shared" ref="E395:F395" si="242">SUM(E396)</f>
        <v>2.9</v>
      </c>
      <c r="F395" s="71">
        <f t="shared" si="242"/>
        <v>0</v>
      </c>
      <c r="G395" s="71">
        <f>SUM(G396)</f>
        <v>0</v>
      </c>
    </row>
    <row r="396" spans="1:9" x14ac:dyDescent="0.25">
      <c r="A396" s="106"/>
      <c r="B396" s="47" t="s">
        <v>127</v>
      </c>
      <c r="C396" s="55" t="s">
        <v>23</v>
      </c>
      <c r="D396" s="56">
        <f t="shared" ref="D396:F396" si="243">SUM(D397+D399)</f>
        <v>2.9</v>
      </c>
      <c r="E396" s="56">
        <f t="shared" si="243"/>
        <v>2.9</v>
      </c>
      <c r="F396" s="56">
        <f t="shared" si="243"/>
        <v>0</v>
      </c>
      <c r="G396" s="56">
        <f>SUM(G397+G399)</f>
        <v>0</v>
      </c>
    </row>
    <row r="397" spans="1:9" ht="15" customHeight="1" x14ac:dyDescent="0.25">
      <c r="A397" s="106"/>
      <c r="B397" s="48" t="s">
        <v>22</v>
      </c>
      <c r="C397" s="112"/>
      <c r="D397" s="65">
        <f t="shared" si="188"/>
        <v>2.5</v>
      </c>
      <c r="E397" s="65">
        <f>SUM(E398)</f>
        <v>2.5</v>
      </c>
      <c r="F397" s="5"/>
      <c r="G397" s="5"/>
    </row>
    <row r="398" spans="1:9" ht="15" customHeight="1" x14ac:dyDescent="0.25">
      <c r="A398" s="106"/>
      <c r="B398" s="66" t="s">
        <v>18</v>
      </c>
      <c r="C398" s="113"/>
      <c r="D398" s="61">
        <f>SUM(G398+E398)</f>
        <v>2.5</v>
      </c>
      <c r="E398" s="62">
        <v>2.5</v>
      </c>
      <c r="F398" s="5"/>
      <c r="G398" s="62"/>
    </row>
    <row r="399" spans="1:9" ht="15" customHeight="1" x14ac:dyDescent="0.25">
      <c r="A399" s="115"/>
      <c r="B399" s="54" t="s">
        <v>20</v>
      </c>
      <c r="C399" s="114"/>
      <c r="D399" s="32">
        <f>SUM(G399+E399)</f>
        <v>0.4</v>
      </c>
      <c r="E399" s="5">
        <v>0.4</v>
      </c>
      <c r="F399" s="14"/>
      <c r="G399" s="5"/>
    </row>
    <row r="400" spans="1:9" ht="18" customHeight="1" x14ac:dyDescent="0.25">
      <c r="A400" s="105" t="s">
        <v>106</v>
      </c>
      <c r="B400" s="69" t="s">
        <v>118</v>
      </c>
      <c r="C400" s="79"/>
      <c r="D400" s="71">
        <f t="shared" ref="D400" si="244">SUM(G400+E400)</f>
        <v>4.5</v>
      </c>
      <c r="E400" s="71">
        <f t="shared" ref="E400:F400" si="245">SUM(E401)</f>
        <v>4.5</v>
      </c>
      <c r="F400" s="71">
        <f t="shared" si="245"/>
        <v>0</v>
      </c>
      <c r="G400" s="71">
        <f>SUM(G401)</f>
        <v>0</v>
      </c>
    </row>
    <row r="401" spans="1:7" ht="16.5" customHeight="1" x14ac:dyDescent="0.25">
      <c r="A401" s="106"/>
      <c r="B401" s="47" t="s">
        <v>127</v>
      </c>
      <c r="C401" s="55" t="s">
        <v>23</v>
      </c>
      <c r="D401" s="56">
        <f t="shared" ref="D401:F401" si="246">SUM(D402+D405)</f>
        <v>4.5</v>
      </c>
      <c r="E401" s="56">
        <f t="shared" si="246"/>
        <v>4.5</v>
      </c>
      <c r="F401" s="56">
        <f t="shared" si="246"/>
        <v>0</v>
      </c>
      <c r="G401" s="56">
        <f>SUM(G402+G405)</f>
        <v>0</v>
      </c>
    </row>
    <row r="402" spans="1:7" ht="15" customHeight="1" x14ac:dyDescent="0.25">
      <c r="A402" s="107"/>
      <c r="B402" s="48" t="s">
        <v>22</v>
      </c>
      <c r="C402" s="98"/>
      <c r="D402" s="5">
        <f>SUM(G402+E402)</f>
        <v>3.9</v>
      </c>
      <c r="E402" s="5">
        <f>SUM(E403:E404)</f>
        <v>3.9</v>
      </c>
      <c r="F402" s="13"/>
      <c r="G402" s="13"/>
    </row>
    <row r="403" spans="1:7" s="64" customFormat="1" ht="15" customHeight="1" x14ac:dyDescent="0.2">
      <c r="A403" s="107"/>
      <c r="B403" s="66" t="s">
        <v>18</v>
      </c>
      <c r="C403" s="99"/>
      <c r="D403" s="13">
        <f t="shared" ref="D403:D404" si="247">SUM(G403+E403)</f>
        <v>1.1000000000000001</v>
      </c>
      <c r="E403" s="13">
        <v>1.1000000000000001</v>
      </c>
      <c r="F403" s="13"/>
      <c r="G403" s="13"/>
    </row>
    <row r="404" spans="1:7" s="64" customFormat="1" ht="15" customHeight="1" x14ac:dyDescent="0.2">
      <c r="A404" s="107"/>
      <c r="B404" s="66" t="s">
        <v>8</v>
      </c>
      <c r="C404" s="99"/>
      <c r="D404" s="13">
        <f t="shared" si="247"/>
        <v>2.8</v>
      </c>
      <c r="E404" s="13">
        <v>2.8</v>
      </c>
      <c r="F404" s="13"/>
      <c r="G404" s="13"/>
    </row>
    <row r="405" spans="1:7" ht="15" customHeight="1" x14ac:dyDescent="0.25">
      <c r="A405" s="107"/>
      <c r="B405" s="54" t="s">
        <v>20</v>
      </c>
      <c r="C405" s="100"/>
      <c r="D405" s="5">
        <f>SUM(G405+E405)</f>
        <v>0.6</v>
      </c>
      <c r="E405" s="5">
        <v>0.6</v>
      </c>
      <c r="F405" s="14"/>
      <c r="G405" s="14"/>
    </row>
    <row r="406" spans="1:7" ht="18" customHeight="1" x14ac:dyDescent="0.25">
      <c r="A406" s="105" t="s">
        <v>108</v>
      </c>
      <c r="B406" s="69" t="s">
        <v>119</v>
      </c>
      <c r="C406" s="79"/>
      <c r="D406" s="71">
        <f t="shared" ref="D406" si="248">SUM(G406+E406)</f>
        <v>13.900000000000002</v>
      </c>
      <c r="E406" s="71">
        <f t="shared" ref="E406:F406" si="249">SUM(E407)</f>
        <v>9.6000000000000014</v>
      </c>
      <c r="F406" s="71">
        <f t="shared" si="249"/>
        <v>0</v>
      </c>
      <c r="G406" s="71">
        <f>SUM(G407)</f>
        <v>4.3</v>
      </c>
    </row>
    <row r="407" spans="1:7" ht="15" customHeight="1" x14ac:dyDescent="0.25">
      <c r="A407" s="106"/>
      <c r="B407" s="47" t="s">
        <v>127</v>
      </c>
      <c r="C407" s="55" t="s">
        <v>23</v>
      </c>
      <c r="D407" s="56">
        <f t="shared" ref="D407" si="250">SUM(D408+D411)</f>
        <v>13.900000000000002</v>
      </c>
      <c r="E407" s="56">
        <f t="shared" ref="E407" si="251">SUM(E408+E411)</f>
        <v>9.6000000000000014</v>
      </c>
      <c r="F407" s="56">
        <f t="shared" ref="F407" si="252">SUM(F408+F411)</f>
        <v>0</v>
      </c>
      <c r="G407" s="56">
        <f>SUM(G408+G411)</f>
        <v>4.3</v>
      </c>
    </row>
    <row r="408" spans="1:7" ht="15" customHeight="1" x14ac:dyDescent="0.25">
      <c r="A408" s="106"/>
      <c r="B408" s="48" t="s">
        <v>22</v>
      </c>
      <c r="C408" s="98"/>
      <c r="D408" s="5">
        <f>SUM(G408+E408)</f>
        <v>13.600000000000001</v>
      </c>
      <c r="E408" s="5">
        <f>SUM(E409:E410)</f>
        <v>9.3000000000000007</v>
      </c>
      <c r="F408" s="5"/>
      <c r="G408" s="5">
        <f t="shared" ref="G408" si="253">SUM(G409:G410)</f>
        <v>4.3</v>
      </c>
    </row>
    <row r="409" spans="1:7" s="64" customFormat="1" ht="15" customHeight="1" x14ac:dyDescent="0.2">
      <c r="A409" s="106"/>
      <c r="B409" s="66" t="s">
        <v>18</v>
      </c>
      <c r="C409" s="99"/>
      <c r="D409" s="62">
        <f>SUM(G409+E409)</f>
        <v>1.4</v>
      </c>
      <c r="E409" s="62">
        <v>1.4</v>
      </c>
      <c r="F409" s="75"/>
      <c r="G409" s="75"/>
    </row>
    <row r="410" spans="1:7" s="64" customFormat="1" ht="15" customHeight="1" x14ac:dyDescent="0.2">
      <c r="A410" s="106"/>
      <c r="B410" s="66" t="s">
        <v>19</v>
      </c>
      <c r="C410" s="99"/>
      <c r="D410" s="62">
        <f>SUM(G410+E410)</f>
        <v>12.2</v>
      </c>
      <c r="E410" s="62">
        <v>7.9</v>
      </c>
      <c r="F410" s="75"/>
      <c r="G410" s="62">
        <v>4.3</v>
      </c>
    </row>
    <row r="411" spans="1:7" ht="15" customHeight="1" x14ac:dyDescent="0.25">
      <c r="A411" s="106"/>
      <c r="B411" s="54" t="s">
        <v>20</v>
      </c>
      <c r="C411" s="100"/>
      <c r="D411" s="5">
        <f t="shared" si="188"/>
        <v>0.3</v>
      </c>
      <c r="E411" s="5">
        <v>0.3</v>
      </c>
      <c r="F411" s="13"/>
      <c r="G411" s="14"/>
    </row>
    <row r="412" spans="1:7" ht="18" customHeight="1" x14ac:dyDescent="0.25">
      <c r="A412" s="105" t="s">
        <v>110</v>
      </c>
      <c r="B412" s="69" t="s">
        <v>120</v>
      </c>
      <c r="C412" s="79"/>
      <c r="D412" s="71">
        <f t="shared" si="188"/>
        <v>40.200000000000003</v>
      </c>
      <c r="E412" s="71">
        <f t="shared" ref="E412:F412" si="254">SUM(E413)</f>
        <v>10.199999999999999</v>
      </c>
      <c r="F412" s="71">
        <f t="shared" si="254"/>
        <v>0</v>
      </c>
      <c r="G412" s="71">
        <f>SUM(G413)</f>
        <v>30</v>
      </c>
    </row>
    <row r="413" spans="1:7" x14ac:dyDescent="0.25">
      <c r="A413" s="106"/>
      <c r="B413" s="47" t="s">
        <v>127</v>
      </c>
      <c r="C413" s="55" t="s">
        <v>23</v>
      </c>
      <c r="D413" s="56">
        <f t="shared" ref="D413:F413" si="255">SUM(D414+D418)</f>
        <v>40.200000000000003</v>
      </c>
      <c r="E413" s="56">
        <f t="shared" si="255"/>
        <v>10.199999999999999</v>
      </c>
      <c r="F413" s="56">
        <f t="shared" si="255"/>
        <v>0</v>
      </c>
      <c r="G413" s="56">
        <f>SUM(G414+G418)</f>
        <v>30</v>
      </c>
    </row>
    <row r="414" spans="1:7" ht="15" customHeight="1" x14ac:dyDescent="0.25">
      <c r="A414" s="107"/>
      <c r="B414" s="48" t="s">
        <v>22</v>
      </c>
      <c r="C414" s="98"/>
      <c r="D414" s="5">
        <f>SUM(G414+E414)</f>
        <v>39.5</v>
      </c>
      <c r="E414" s="5">
        <f>SUM(E415:E417)</f>
        <v>9.5</v>
      </c>
      <c r="F414" s="5"/>
      <c r="G414" s="5">
        <f>SUM(G415:G417)</f>
        <v>30</v>
      </c>
    </row>
    <row r="415" spans="1:7" s="64" customFormat="1" ht="15" customHeight="1" x14ac:dyDescent="0.2">
      <c r="A415" s="107"/>
      <c r="B415" s="66" t="s">
        <v>18</v>
      </c>
      <c r="C415" s="99"/>
      <c r="D415" s="62">
        <f>SUM(G415+E415)</f>
        <v>3.4</v>
      </c>
      <c r="E415" s="62">
        <v>3.4</v>
      </c>
      <c r="F415" s="75"/>
      <c r="G415" s="75"/>
    </row>
    <row r="416" spans="1:7" s="64" customFormat="1" ht="15" customHeight="1" x14ac:dyDescent="0.2">
      <c r="A416" s="107"/>
      <c r="B416" s="66" t="s">
        <v>19</v>
      </c>
      <c r="C416" s="99"/>
      <c r="D416" s="62">
        <f>SUM(G416+E416)</f>
        <v>30</v>
      </c>
      <c r="E416" s="62"/>
      <c r="F416" s="75"/>
      <c r="G416" s="62">
        <v>30</v>
      </c>
    </row>
    <row r="417" spans="1:7" s="64" customFormat="1" ht="15" customHeight="1" x14ac:dyDescent="0.2">
      <c r="A417" s="107"/>
      <c r="B417" s="66" t="s">
        <v>8</v>
      </c>
      <c r="C417" s="99"/>
      <c r="D417" s="62">
        <f>SUM(G417+E417)</f>
        <v>6.1</v>
      </c>
      <c r="E417" s="62">
        <v>6.1</v>
      </c>
      <c r="F417" s="75"/>
      <c r="G417" s="62"/>
    </row>
    <row r="418" spans="1:7" ht="15" customHeight="1" x14ac:dyDescent="0.25">
      <c r="A418" s="107"/>
      <c r="B418" s="54" t="s">
        <v>20</v>
      </c>
      <c r="C418" s="100"/>
      <c r="D418" s="5">
        <f>SUM(G418+E418)</f>
        <v>0.7</v>
      </c>
      <c r="E418" s="5">
        <v>0.7</v>
      </c>
      <c r="F418" s="14"/>
      <c r="G418" s="14"/>
    </row>
    <row r="419" spans="1:7" ht="18" customHeight="1" x14ac:dyDescent="0.25">
      <c r="A419" s="105" t="s">
        <v>112</v>
      </c>
      <c r="B419" s="69" t="s">
        <v>121</v>
      </c>
      <c r="C419" s="79"/>
      <c r="D419" s="71">
        <f t="shared" ref="D419" si="256">SUM(G419+E419)</f>
        <v>11</v>
      </c>
      <c r="E419" s="71">
        <f t="shared" ref="E419:F419" si="257">SUM(E420)</f>
        <v>6</v>
      </c>
      <c r="F419" s="71">
        <f t="shared" si="257"/>
        <v>0</v>
      </c>
      <c r="G419" s="71">
        <f>SUM(G420)</f>
        <v>5</v>
      </c>
    </row>
    <row r="420" spans="1:7" ht="15" customHeight="1" x14ac:dyDescent="0.25">
      <c r="A420" s="106"/>
      <c r="B420" s="47" t="s">
        <v>127</v>
      </c>
      <c r="C420" s="55" t="s">
        <v>23</v>
      </c>
      <c r="D420" s="56">
        <f t="shared" ref="D420" si="258">SUM(D421+D424)</f>
        <v>11</v>
      </c>
      <c r="E420" s="56">
        <f t="shared" ref="E420" si="259">SUM(E421+E424)</f>
        <v>6</v>
      </c>
      <c r="F420" s="56">
        <f t="shared" ref="F420" si="260">SUM(F421+F424)</f>
        <v>0</v>
      </c>
      <c r="G420" s="56">
        <f>SUM(G421+G424)</f>
        <v>5</v>
      </c>
    </row>
    <row r="421" spans="1:7" ht="15" customHeight="1" x14ac:dyDescent="0.25">
      <c r="A421" s="107"/>
      <c r="B421" s="48" t="s">
        <v>22</v>
      </c>
      <c r="C421" s="98"/>
      <c r="D421" s="5">
        <f t="shared" ref="D421:D438" si="261">SUM(G421+E421)</f>
        <v>10.8</v>
      </c>
      <c r="E421" s="5">
        <f>SUM(E422:E423)</f>
        <v>5.8</v>
      </c>
      <c r="F421" s="5"/>
      <c r="G421" s="5">
        <f t="shared" ref="G421" si="262">SUM(G422:G423)</f>
        <v>5</v>
      </c>
    </row>
    <row r="422" spans="1:7" s="64" customFormat="1" ht="15" customHeight="1" x14ac:dyDescent="0.2">
      <c r="A422" s="107"/>
      <c r="B422" s="66" t="s">
        <v>18</v>
      </c>
      <c r="C422" s="99"/>
      <c r="D422" s="62">
        <f t="shared" si="261"/>
        <v>1.7</v>
      </c>
      <c r="E422" s="62">
        <v>1.7</v>
      </c>
      <c r="F422" s="75"/>
      <c r="G422" s="75"/>
    </row>
    <row r="423" spans="1:7" s="64" customFormat="1" ht="15" customHeight="1" x14ac:dyDescent="0.2">
      <c r="A423" s="107"/>
      <c r="B423" s="66" t="s">
        <v>19</v>
      </c>
      <c r="C423" s="99"/>
      <c r="D423" s="62">
        <f t="shared" si="261"/>
        <v>9.1</v>
      </c>
      <c r="E423" s="62">
        <v>4.0999999999999996</v>
      </c>
      <c r="F423" s="75"/>
      <c r="G423" s="62">
        <v>5</v>
      </c>
    </row>
    <row r="424" spans="1:7" ht="15" customHeight="1" x14ac:dyDescent="0.25">
      <c r="A424" s="107"/>
      <c r="B424" s="54" t="s">
        <v>20</v>
      </c>
      <c r="C424" s="100"/>
      <c r="D424" s="5">
        <f t="shared" si="261"/>
        <v>0.2</v>
      </c>
      <c r="E424" s="5">
        <v>0.2</v>
      </c>
      <c r="F424" s="14"/>
      <c r="G424" s="14"/>
    </row>
    <row r="425" spans="1:7" ht="18" customHeight="1" x14ac:dyDescent="0.25">
      <c r="A425" s="105" t="s">
        <v>114</v>
      </c>
      <c r="B425" s="69" t="s">
        <v>122</v>
      </c>
      <c r="C425" s="79"/>
      <c r="D425" s="71">
        <f t="shared" si="261"/>
        <v>5.5</v>
      </c>
      <c r="E425" s="71">
        <f t="shared" ref="E425:F425" si="263">SUM(E426)</f>
        <v>5.5</v>
      </c>
      <c r="F425" s="71">
        <f t="shared" si="263"/>
        <v>0</v>
      </c>
      <c r="G425" s="71">
        <f>SUM(G426)</f>
        <v>0</v>
      </c>
    </row>
    <row r="426" spans="1:7" ht="15" customHeight="1" x14ac:dyDescent="0.25">
      <c r="A426" s="106"/>
      <c r="B426" s="47" t="s">
        <v>127</v>
      </c>
      <c r="C426" s="55" t="s">
        <v>23</v>
      </c>
      <c r="D426" s="56">
        <f t="shared" ref="D426" si="264">SUM(D427+D429)</f>
        <v>5.5</v>
      </c>
      <c r="E426" s="56">
        <f t="shared" ref="E426" si="265">SUM(E427+E429)</f>
        <v>5.5</v>
      </c>
      <c r="F426" s="56">
        <f t="shared" ref="F426" si="266">SUM(F427+F429)</f>
        <v>0</v>
      </c>
      <c r="G426" s="56">
        <f>SUM(G427+G429)</f>
        <v>0</v>
      </c>
    </row>
    <row r="427" spans="1:7" ht="15" customHeight="1" x14ac:dyDescent="0.25">
      <c r="A427" s="106"/>
      <c r="B427" s="48" t="s">
        <v>22</v>
      </c>
      <c r="C427" s="112"/>
      <c r="D427" s="65">
        <f t="shared" ref="D427" si="267">SUM(G427+E427)</f>
        <v>4.0999999999999996</v>
      </c>
      <c r="E427" s="65">
        <f>SUM(E428)</f>
        <v>4.0999999999999996</v>
      </c>
      <c r="F427" s="5"/>
      <c r="G427" s="5"/>
    </row>
    <row r="428" spans="1:7" ht="15" customHeight="1" x14ac:dyDescent="0.25">
      <c r="A428" s="106"/>
      <c r="B428" s="66" t="s">
        <v>18</v>
      </c>
      <c r="C428" s="113"/>
      <c r="D428" s="61">
        <f>SUM(G428+E428)</f>
        <v>4.0999999999999996</v>
      </c>
      <c r="E428" s="62">
        <v>4.0999999999999996</v>
      </c>
      <c r="F428" s="5"/>
      <c r="G428" s="62"/>
    </row>
    <row r="429" spans="1:7" ht="15" customHeight="1" x14ac:dyDescent="0.25">
      <c r="A429" s="106"/>
      <c r="B429" s="54" t="s">
        <v>20</v>
      </c>
      <c r="C429" s="114"/>
      <c r="D429" s="32">
        <f>SUM(G429+E429)</f>
        <v>1.4</v>
      </c>
      <c r="E429" s="5">
        <v>1.4</v>
      </c>
      <c r="F429" s="14"/>
      <c r="G429" s="5"/>
    </row>
    <row r="430" spans="1:7" ht="18" customHeight="1" x14ac:dyDescent="0.25">
      <c r="A430" s="105" t="s">
        <v>116</v>
      </c>
      <c r="B430" s="69" t="s">
        <v>123</v>
      </c>
      <c r="C430" s="79"/>
      <c r="D430" s="71">
        <f t="shared" ref="D430" si="268">SUM(G430+E430)</f>
        <v>126.10000000000001</v>
      </c>
      <c r="E430" s="71">
        <f t="shared" ref="E430:F430" si="269">SUM(E431)</f>
        <v>101.9</v>
      </c>
      <c r="F430" s="71">
        <f t="shared" si="269"/>
        <v>51.6</v>
      </c>
      <c r="G430" s="71">
        <f>SUM(G431)</f>
        <v>24.2</v>
      </c>
    </row>
    <row r="431" spans="1:7" ht="15" customHeight="1" x14ac:dyDescent="0.25">
      <c r="A431" s="106"/>
      <c r="B431" s="86" t="s">
        <v>141</v>
      </c>
      <c r="C431" s="45" t="s">
        <v>26</v>
      </c>
      <c r="D431" s="58">
        <f t="shared" ref="D431:F431" si="270">SUM(D432+D437)</f>
        <v>126.1</v>
      </c>
      <c r="E431" s="58">
        <f t="shared" si="270"/>
        <v>101.9</v>
      </c>
      <c r="F431" s="58">
        <f t="shared" si="270"/>
        <v>51.6</v>
      </c>
      <c r="G431" s="58">
        <f>SUM(G432+G437)</f>
        <v>24.2</v>
      </c>
    </row>
    <row r="432" spans="1:7" ht="15" customHeight="1" x14ac:dyDescent="0.25">
      <c r="A432" s="107"/>
      <c r="B432" s="48" t="s">
        <v>22</v>
      </c>
      <c r="C432" s="145"/>
      <c r="D432" s="5">
        <f>SUM(G432+E432)</f>
        <v>91.7</v>
      </c>
      <c r="E432" s="5">
        <f>SUM(E433:E436)</f>
        <v>67.5</v>
      </c>
      <c r="F432" s="5">
        <f>SUM(F433:F436)</f>
        <v>28</v>
      </c>
      <c r="G432" s="5">
        <f>SUM(G433:G436)</f>
        <v>24.2</v>
      </c>
    </row>
    <row r="433" spans="1:12" s="64" customFormat="1" ht="15" customHeight="1" x14ac:dyDescent="0.2">
      <c r="A433" s="107"/>
      <c r="B433" s="66" t="s">
        <v>24</v>
      </c>
      <c r="C433" s="99"/>
      <c r="D433" s="13">
        <f t="shared" ref="D433:D436" si="271">SUM(G433+E433)</f>
        <v>69.2</v>
      </c>
      <c r="E433" s="13">
        <v>49.5</v>
      </c>
      <c r="F433" s="13">
        <v>28</v>
      </c>
      <c r="G433" s="13">
        <v>19.7</v>
      </c>
    </row>
    <row r="434" spans="1:12" s="64" customFormat="1" ht="15" customHeight="1" x14ac:dyDescent="0.2">
      <c r="A434" s="107"/>
      <c r="B434" s="66" t="s">
        <v>18</v>
      </c>
      <c r="C434" s="99"/>
      <c r="D434" s="13">
        <f t="shared" si="271"/>
        <v>4.3</v>
      </c>
      <c r="E434" s="13">
        <v>4.3</v>
      </c>
      <c r="F434" s="13"/>
      <c r="G434" s="13"/>
    </row>
    <row r="435" spans="1:12" s="64" customFormat="1" ht="15" customHeight="1" x14ac:dyDescent="0.2">
      <c r="A435" s="107"/>
      <c r="B435" s="66" t="s">
        <v>19</v>
      </c>
      <c r="C435" s="99"/>
      <c r="D435" s="13">
        <f t="shared" si="271"/>
        <v>11.4</v>
      </c>
      <c r="E435" s="13">
        <v>6.9</v>
      </c>
      <c r="F435" s="13"/>
      <c r="G435" s="13">
        <v>4.5</v>
      </c>
    </row>
    <row r="436" spans="1:12" s="64" customFormat="1" ht="15" customHeight="1" x14ac:dyDescent="0.2">
      <c r="A436" s="107"/>
      <c r="B436" s="66" t="s">
        <v>8</v>
      </c>
      <c r="C436" s="99"/>
      <c r="D436" s="13">
        <f t="shared" si="271"/>
        <v>6.8</v>
      </c>
      <c r="E436" s="13">
        <v>6.8</v>
      </c>
      <c r="F436" s="13"/>
      <c r="G436" s="13"/>
    </row>
    <row r="437" spans="1:12" ht="15" customHeight="1" x14ac:dyDescent="0.25">
      <c r="A437" s="107"/>
      <c r="B437" s="54" t="s">
        <v>20</v>
      </c>
      <c r="C437" s="146"/>
      <c r="D437" s="5">
        <f t="shared" si="261"/>
        <v>34.4</v>
      </c>
      <c r="E437" s="5">
        <v>34.4</v>
      </c>
      <c r="F437" s="5">
        <v>23.6</v>
      </c>
      <c r="G437" s="5"/>
    </row>
    <row r="438" spans="1:12" ht="21" customHeight="1" x14ac:dyDescent="0.25">
      <c r="A438" s="137" t="s">
        <v>124</v>
      </c>
      <c r="B438" s="138"/>
      <c r="C438" s="15"/>
      <c r="D438" s="16">
        <f t="shared" si="261"/>
        <v>2722.3</v>
      </c>
      <c r="E438" s="16">
        <f>SUM(E474+E470+E463+E457+E451+E445+E439)</f>
        <v>1374.1000000000001</v>
      </c>
      <c r="F438" s="16">
        <f>SUM(F474+F470+F463+F457+F451+F445+F439)</f>
        <v>57.300000000000004</v>
      </c>
      <c r="G438" s="16">
        <f>SUM(G474+G470+G463+G457+G451+G445+G439)</f>
        <v>1348.2</v>
      </c>
    </row>
    <row r="439" spans="1:12" ht="15" customHeight="1" x14ac:dyDescent="0.25">
      <c r="A439" s="139" t="s">
        <v>125</v>
      </c>
      <c r="B439" s="140"/>
      <c r="C439" s="17" t="s">
        <v>14</v>
      </c>
      <c r="D439" s="18">
        <f>SUM(D440+D444)</f>
        <v>454.39999999999992</v>
      </c>
      <c r="E439" s="18">
        <f>SUM(E440+E444)</f>
        <v>65.2</v>
      </c>
      <c r="F439" s="19">
        <f>SUM(F440+F444)</f>
        <v>0</v>
      </c>
      <c r="G439" s="18">
        <f>SUM(G440+G444)</f>
        <v>391.8</v>
      </c>
    </row>
    <row r="440" spans="1:12" ht="15" customHeight="1" x14ac:dyDescent="0.25">
      <c r="A440" s="135"/>
      <c r="B440" s="20" t="s">
        <v>17</v>
      </c>
      <c r="C440" s="21"/>
      <c r="D440" s="22">
        <f>SUM(D441:D442)</f>
        <v>420.19999999999993</v>
      </c>
      <c r="E440" s="22">
        <f t="shared" ref="E440" si="272">SUM(E441:E443)</f>
        <v>60.6</v>
      </c>
      <c r="F440" s="22"/>
      <c r="G440" s="22">
        <f>SUM(G441:G443)</f>
        <v>362.2</v>
      </c>
    </row>
    <row r="441" spans="1:12" s="64" customFormat="1" ht="15" customHeight="1" x14ac:dyDescent="0.2">
      <c r="A441" s="135"/>
      <c r="B441" s="87" t="s">
        <v>18</v>
      </c>
      <c r="C441" s="102"/>
      <c r="D441" s="88">
        <f t="shared" ref="D441:D462" si="273">SUM(G441+E441)</f>
        <v>21.700000000000006</v>
      </c>
      <c r="E441" s="88">
        <f>SUM(E20+E46+E60+E75+E88+E102+E120+E130+E144+E157+E170+E181+E193+E15)</f>
        <v>20.100000000000005</v>
      </c>
      <c r="F441" s="88"/>
      <c r="G441" s="88">
        <f>SUM(G20+G46+G60+G75+G88+G102+G120+G130+G144+G157+G170+G181+G193+G15)</f>
        <v>1.6</v>
      </c>
    </row>
    <row r="442" spans="1:12" s="64" customFormat="1" ht="15" customHeight="1" x14ac:dyDescent="0.2">
      <c r="A442" s="135"/>
      <c r="B442" s="87" t="s">
        <v>19</v>
      </c>
      <c r="C442" s="103"/>
      <c r="D442" s="88">
        <f t="shared" si="273"/>
        <v>398.49999999999994</v>
      </c>
      <c r="E442" s="88">
        <f>SUM(E21+E47+E76+E89+E103+E131+E158+E145)</f>
        <v>37.9</v>
      </c>
      <c r="F442" s="88"/>
      <c r="G442" s="88">
        <f>SUM(G21+G47+G76+G89+G103+G131+G158+G145)</f>
        <v>360.59999999999997</v>
      </c>
    </row>
    <row r="443" spans="1:12" s="64" customFormat="1" ht="15" customHeight="1" x14ac:dyDescent="0.2">
      <c r="A443" s="135"/>
      <c r="B443" s="87" t="s">
        <v>8</v>
      </c>
      <c r="C443" s="93"/>
      <c r="D443" s="88">
        <f t="shared" si="273"/>
        <v>2.6</v>
      </c>
      <c r="E443" s="88">
        <f>SUM(E90+E194+E132)</f>
        <v>2.6</v>
      </c>
      <c r="F443" s="88"/>
      <c r="G443" s="88"/>
    </row>
    <row r="444" spans="1:12" ht="15" customHeight="1" x14ac:dyDescent="0.25">
      <c r="A444" s="135"/>
      <c r="B444" s="23" t="s">
        <v>20</v>
      </c>
      <c r="C444" s="21"/>
      <c r="D444" s="22">
        <f t="shared" si="273"/>
        <v>34.200000000000003</v>
      </c>
      <c r="E444" s="22">
        <f>SUM(E22)</f>
        <v>4.5999999999999996</v>
      </c>
      <c r="F444" s="22"/>
      <c r="G444" s="22">
        <f>SUM(G22)</f>
        <v>29.6</v>
      </c>
    </row>
    <row r="445" spans="1:12" ht="15" customHeight="1" x14ac:dyDescent="0.25">
      <c r="A445" s="136" t="s">
        <v>126</v>
      </c>
      <c r="B445" s="136"/>
      <c r="C445" s="24" t="s">
        <v>21</v>
      </c>
      <c r="D445" s="25">
        <f>SUM(G445+E445)</f>
        <v>686.10000000000014</v>
      </c>
      <c r="E445" s="25">
        <f>SUM(E446+E450)</f>
        <v>494.40000000000009</v>
      </c>
      <c r="F445" s="26">
        <f>SUM(F446+F450)</f>
        <v>0</v>
      </c>
      <c r="G445" s="25">
        <f>SUM(G446+G450)</f>
        <v>191.70000000000002</v>
      </c>
    </row>
    <row r="446" spans="1:12" ht="15" customHeight="1" x14ac:dyDescent="0.25">
      <c r="A446" s="135"/>
      <c r="B446" s="20" t="s">
        <v>17</v>
      </c>
      <c r="C446" s="21"/>
      <c r="D446" s="22">
        <f t="shared" si="273"/>
        <v>549.20000000000005</v>
      </c>
      <c r="E446" s="22">
        <f t="shared" ref="E446" si="274">SUM(E447:E449)</f>
        <v>369.80000000000007</v>
      </c>
      <c r="F446" s="22"/>
      <c r="G446" s="22">
        <f>SUM(G447:G449)</f>
        <v>179.4</v>
      </c>
      <c r="L446" s="92"/>
    </row>
    <row r="447" spans="1:12" s="64" customFormat="1" ht="15" customHeight="1" x14ac:dyDescent="0.2">
      <c r="A447" s="135"/>
      <c r="B447" s="87" t="s">
        <v>18</v>
      </c>
      <c r="C447" s="102"/>
      <c r="D447" s="88">
        <f t="shared" si="273"/>
        <v>77.800000000000011</v>
      </c>
      <c r="E447" s="88">
        <f>SUM(E204+E210+E215+E225+E232+E238+E245+E252+E259+E265+E275+E281+E293+E299+E306+E311+E318+E325+E331+E337+E342+E348+E288)</f>
        <v>77.800000000000011</v>
      </c>
      <c r="F447" s="88"/>
      <c r="G447" s="88"/>
    </row>
    <row r="448" spans="1:12" s="64" customFormat="1" ht="15" customHeight="1" x14ac:dyDescent="0.2">
      <c r="A448" s="135"/>
      <c r="B448" s="87" t="s">
        <v>19</v>
      </c>
      <c r="C448" s="104"/>
      <c r="D448" s="88">
        <f t="shared" si="273"/>
        <v>410.6</v>
      </c>
      <c r="E448" s="88">
        <f>SUM(E205+E216+E226+E233+E239+E246+E253+E260+E266+E276+E282+E294+E300+E319+E326+E332+E343+E211+E312)</f>
        <v>231.4</v>
      </c>
      <c r="F448" s="88"/>
      <c r="G448" s="88">
        <f>SUM(G205+G216+G226+G233+G239+G246+G253+G260+G266+G276+G282+G294+G300+G319+G326+G332+G343+G211+G312)</f>
        <v>179.20000000000002</v>
      </c>
    </row>
    <row r="449" spans="1:7" s="64" customFormat="1" ht="15" customHeight="1" x14ac:dyDescent="0.2">
      <c r="A449" s="135"/>
      <c r="B449" s="87" t="s">
        <v>8</v>
      </c>
      <c r="C449" s="103"/>
      <c r="D449" s="88">
        <f t="shared" si="273"/>
        <v>60.800000000000004</v>
      </c>
      <c r="E449" s="88">
        <f>SUM(E217+E283+E247+E267+E344+E227+E313+E240+E301+E234+E320+E254)</f>
        <v>60.6</v>
      </c>
      <c r="F449" s="88"/>
      <c r="G449" s="88">
        <f>SUM(G217+G283+G247+G267+G344+G227+G313+G240+G301+G234)</f>
        <v>0.2</v>
      </c>
    </row>
    <row r="450" spans="1:7" ht="15" customHeight="1" x14ac:dyDescent="0.25">
      <c r="A450" s="135"/>
      <c r="B450" s="23" t="s">
        <v>20</v>
      </c>
      <c r="C450" s="21"/>
      <c r="D450" s="22">
        <f>SUM(D206+D218+D228+D241+D248+D255+D261+D268+D277+D284+D289+D295+D302+D307+D314+D321+D327+D333+D338+D349)</f>
        <v>136.89999999999998</v>
      </c>
      <c r="E450" s="22">
        <f>SUM(E206+E218+E228+E241+E248+E255+E261+E268+E277+E284+E289+E295+E302+E307+E314+E321+E327+E333+E338+E349)</f>
        <v>124.6</v>
      </c>
      <c r="F450" s="22"/>
      <c r="G450" s="22">
        <f>SUM(G206+G218+G228+G241+G248+G255+G261+G268+G277+G284+G289+G295+G302+G307+G314+G321+G327+G333+G338+G349)</f>
        <v>12.3</v>
      </c>
    </row>
    <row r="451" spans="1:7" ht="15" customHeight="1" x14ac:dyDescent="0.25">
      <c r="A451" s="136" t="s">
        <v>127</v>
      </c>
      <c r="B451" s="136"/>
      <c r="C451" s="24" t="s">
        <v>23</v>
      </c>
      <c r="D451" s="25">
        <f>SUM(G451+E451)</f>
        <v>223.39999999999998</v>
      </c>
      <c r="E451" s="25">
        <f>SUM(E452+E456)</f>
        <v>148.79999999999998</v>
      </c>
      <c r="F451" s="25">
        <f>SUM(F452+F456)</f>
        <v>5.7</v>
      </c>
      <c r="G451" s="25">
        <f>SUM(G452+G456)</f>
        <v>74.599999999999994</v>
      </c>
    </row>
    <row r="452" spans="1:7" ht="15" customHeight="1" x14ac:dyDescent="0.25">
      <c r="A452" s="135"/>
      <c r="B452" s="20" t="s">
        <v>17</v>
      </c>
      <c r="C452" s="21"/>
      <c r="D452" s="22">
        <f t="shared" si="273"/>
        <v>211.79999999999998</v>
      </c>
      <c r="E452" s="22">
        <f>SUM(E453:E455)</f>
        <v>137.19999999999999</v>
      </c>
      <c r="F452" s="22">
        <f>SUM(F453:F455)</f>
        <v>5.7</v>
      </c>
      <c r="G452" s="22">
        <f>SUM(G453:G455)</f>
        <v>74.599999999999994</v>
      </c>
    </row>
    <row r="453" spans="1:7" s="64" customFormat="1" ht="15" customHeight="1" x14ac:dyDescent="0.2">
      <c r="A453" s="135"/>
      <c r="B453" s="87" t="s">
        <v>18</v>
      </c>
      <c r="C453" s="102"/>
      <c r="D453" s="88">
        <f t="shared" si="273"/>
        <v>30</v>
      </c>
      <c r="E453" s="88">
        <f>SUM(E359+E364+E370+E376+E382+E388+E353+E398+E403+E409+E415+E422+E428)</f>
        <v>30</v>
      </c>
      <c r="F453" s="88"/>
      <c r="G453" s="88"/>
    </row>
    <row r="454" spans="1:7" s="64" customFormat="1" ht="15" customHeight="1" x14ac:dyDescent="0.2">
      <c r="A454" s="135"/>
      <c r="B454" s="87" t="s">
        <v>19</v>
      </c>
      <c r="C454" s="104"/>
      <c r="D454" s="88">
        <f t="shared" si="273"/>
        <v>147.69999999999999</v>
      </c>
      <c r="E454" s="88">
        <f>SUM(E354+E383+E389+E410+E416+E423+E106+E148+E63)</f>
        <v>73.099999999999994</v>
      </c>
      <c r="F454" s="88"/>
      <c r="G454" s="88">
        <f>SUM(G354+G383+G389+G410+G416+G423+G106+G148+G63)</f>
        <v>74.599999999999994</v>
      </c>
    </row>
    <row r="455" spans="1:7" s="64" customFormat="1" ht="15" customHeight="1" x14ac:dyDescent="0.2">
      <c r="A455" s="135"/>
      <c r="B455" s="87" t="s">
        <v>8</v>
      </c>
      <c r="C455" s="103"/>
      <c r="D455" s="88">
        <f t="shared" si="273"/>
        <v>34.1</v>
      </c>
      <c r="E455" s="88">
        <f>SUM(E377+E390+E404+E25+E417+E371+E365)</f>
        <v>34.1</v>
      </c>
      <c r="F455" s="88">
        <f>SUM(F377+F390+F404+F25)</f>
        <v>5.7</v>
      </c>
      <c r="G455" s="88"/>
    </row>
    <row r="456" spans="1:7" ht="15" customHeight="1" x14ac:dyDescent="0.25">
      <c r="A456" s="135"/>
      <c r="B456" s="23" t="s">
        <v>20</v>
      </c>
      <c r="C456" s="21"/>
      <c r="D456" s="27">
        <f t="shared" si="273"/>
        <v>11.599999999999998</v>
      </c>
      <c r="E456" s="22">
        <f>SUM(E355+E360+E366+E372+E378+E384+E391+E399+E405+E411+E418+E424+E429)</f>
        <v>11.599999999999998</v>
      </c>
      <c r="F456" s="22"/>
      <c r="G456" s="22"/>
    </row>
    <row r="457" spans="1:7" ht="15" customHeight="1" x14ac:dyDescent="0.25">
      <c r="A457" s="136" t="s">
        <v>128</v>
      </c>
      <c r="B457" s="136"/>
      <c r="C457" s="24" t="s">
        <v>25</v>
      </c>
      <c r="D457" s="25">
        <f>SUM(G457+E457)</f>
        <v>852.09999999999991</v>
      </c>
      <c r="E457" s="25">
        <f>SUM(E458+E462)</f>
        <v>224.79999999999998</v>
      </c>
      <c r="F457" s="26">
        <f>SUM(F458+F462)</f>
        <v>0</v>
      </c>
      <c r="G457" s="25">
        <f>SUM(G458+G462)</f>
        <v>627.29999999999995</v>
      </c>
    </row>
    <row r="458" spans="1:7" ht="15" customHeight="1" x14ac:dyDescent="0.25">
      <c r="A458" s="135"/>
      <c r="B458" s="20" t="s">
        <v>17</v>
      </c>
      <c r="C458" s="21"/>
      <c r="D458" s="22">
        <f t="shared" si="273"/>
        <v>832.5</v>
      </c>
      <c r="E458" s="22">
        <f t="shared" ref="E458" si="275">SUM(E459:E461)</f>
        <v>205.2</v>
      </c>
      <c r="F458" s="22"/>
      <c r="G458" s="22">
        <f>SUM(G459:G461)</f>
        <v>627.29999999999995</v>
      </c>
    </row>
    <row r="459" spans="1:7" s="64" customFormat="1" ht="15" customHeight="1" x14ac:dyDescent="0.2">
      <c r="A459" s="135"/>
      <c r="B459" s="87" t="s">
        <v>18</v>
      </c>
      <c r="C459" s="102"/>
      <c r="D459" s="88">
        <f t="shared" si="273"/>
        <v>24.6</v>
      </c>
      <c r="E459" s="88">
        <f>SUM(E28+E50+E66+E79+E93+E109+E123+E135+E151+E161+E184+E197+E173)</f>
        <v>23</v>
      </c>
      <c r="F459" s="88"/>
      <c r="G459" s="88">
        <f>SUM(G28+G50+G66+G79+G93+G109+G123+G135+G151+G161+G184+G197)</f>
        <v>1.6</v>
      </c>
    </row>
    <row r="460" spans="1:7" s="64" customFormat="1" ht="15" customHeight="1" x14ac:dyDescent="0.2">
      <c r="A460" s="135"/>
      <c r="B460" s="87" t="s">
        <v>19</v>
      </c>
      <c r="C460" s="104"/>
      <c r="D460" s="88">
        <f t="shared" si="273"/>
        <v>794.5</v>
      </c>
      <c r="E460" s="88">
        <f>SUM(E29+E51+E67+E80+E94+E110+E124+E136+E152+E162+E185+E198+E271+E394)</f>
        <v>170.6</v>
      </c>
      <c r="F460" s="88"/>
      <c r="G460" s="88">
        <f>SUM(G29+G51+G67+G80+G94+G110+G124+G136+G152+G162+G185+G198+G271)</f>
        <v>623.9</v>
      </c>
    </row>
    <row r="461" spans="1:7" s="64" customFormat="1" ht="15" customHeight="1" x14ac:dyDescent="0.2">
      <c r="A461" s="135"/>
      <c r="B461" s="87" t="s">
        <v>8</v>
      </c>
      <c r="C461" s="103"/>
      <c r="D461" s="88">
        <f t="shared" si="273"/>
        <v>13.399999999999999</v>
      </c>
      <c r="E461" s="88">
        <f>SUM(E111+E125+E199+E52+E271)</f>
        <v>11.6</v>
      </c>
      <c r="F461" s="88"/>
      <c r="G461" s="88">
        <f>SUM(G111+G125+G199+G52+G221)</f>
        <v>1.7999999999999998</v>
      </c>
    </row>
    <row r="462" spans="1:7" ht="15" customHeight="1" x14ac:dyDescent="0.25">
      <c r="A462" s="135"/>
      <c r="B462" s="23" t="s">
        <v>20</v>
      </c>
      <c r="C462" s="21"/>
      <c r="D462" s="22">
        <f t="shared" si="273"/>
        <v>19.599999999999998</v>
      </c>
      <c r="E462" s="22">
        <f>SUM(E53+E68+E81+E95+E112+E126+E137+E153+E163+E174+E186+E200)</f>
        <v>19.599999999999998</v>
      </c>
      <c r="F462" s="22"/>
      <c r="G462" s="22"/>
    </row>
    <row r="463" spans="1:7" ht="15" customHeight="1" x14ac:dyDescent="0.25">
      <c r="A463" s="136" t="s">
        <v>129</v>
      </c>
      <c r="B463" s="136"/>
      <c r="C463" s="24" t="s">
        <v>26</v>
      </c>
      <c r="D463" s="25">
        <f t="shared" ref="D463:D477" si="276">SUM(G463+E463)</f>
        <v>270.3</v>
      </c>
      <c r="E463" s="25">
        <f>SUM(E464+E469)</f>
        <v>222.50000000000003</v>
      </c>
      <c r="F463" s="25">
        <f>SUM(F464+F469)</f>
        <v>51.6</v>
      </c>
      <c r="G463" s="25">
        <f>SUM(G464+G469)</f>
        <v>47.8</v>
      </c>
    </row>
    <row r="464" spans="1:7" ht="15" customHeight="1" x14ac:dyDescent="0.25">
      <c r="A464" s="135"/>
      <c r="B464" s="20" t="s">
        <v>22</v>
      </c>
      <c r="C464" s="21"/>
      <c r="D464" s="22">
        <f t="shared" si="276"/>
        <v>235.90000000000003</v>
      </c>
      <c r="E464" s="22">
        <f>SUM(E465:E468)</f>
        <v>188.10000000000002</v>
      </c>
      <c r="F464" s="22">
        <f>SUM(F465:F468)</f>
        <v>28</v>
      </c>
      <c r="G464" s="22">
        <f>SUM(G465:G468)</f>
        <v>47.8</v>
      </c>
    </row>
    <row r="465" spans="1:7" s="64" customFormat="1" ht="15" customHeight="1" x14ac:dyDescent="0.2">
      <c r="A465" s="135"/>
      <c r="B465" s="87" t="s">
        <v>18</v>
      </c>
      <c r="C465" s="102"/>
      <c r="D465" s="88">
        <f t="shared" si="276"/>
        <v>55.500000000000014</v>
      </c>
      <c r="E465" s="88">
        <f>SUM(E32+E434+E56+E71+E84+E98+E115+E140+E166+E177+E189)</f>
        <v>55.500000000000014</v>
      </c>
      <c r="F465" s="88"/>
      <c r="G465" s="88"/>
    </row>
    <row r="466" spans="1:7" s="64" customFormat="1" ht="15" customHeight="1" x14ac:dyDescent="0.2">
      <c r="A466" s="135"/>
      <c r="B466" s="87" t="s">
        <v>19</v>
      </c>
      <c r="C466" s="104"/>
      <c r="D466" s="88">
        <f t="shared" si="276"/>
        <v>11.4</v>
      </c>
      <c r="E466" s="88">
        <f>SUM(E435)</f>
        <v>6.9</v>
      </c>
      <c r="F466" s="88"/>
      <c r="G466" s="88">
        <f t="shared" ref="G466" si="277">SUM(G435)</f>
        <v>4.5</v>
      </c>
    </row>
    <row r="467" spans="1:7" s="64" customFormat="1" ht="15" customHeight="1" x14ac:dyDescent="0.2">
      <c r="A467" s="135"/>
      <c r="B467" s="87" t="s">
        <v>24</v>
      </c>
      <c r="C467" s="104"/>
      <c r="D467" s="88">
        <f t="shared" si="276"/>
        <v>93.8</v>
      </c>
      <c r="E467" s="88">
        <f>SUM(E433+E33)</f>
        <v>50.5</v>
      </c>
      <c r="F467" s="88">
        <f>SUM(F433+F33)</f>
        <v>28</v>
      </c>
      <c r="G467" s="88">
        <f>SUM(G433+G33)</f>
        <v>43.3</v>
      </c>
    </row>
    <row r="468" spans="1:7" s="64" customFormat="1" ht="15" customHeight="1" x14ac:dyDescent="0.2">
      <c r="A468" s="135"/>
      <c r="B468" s="87" t="s">
        <v>8</v>
      </c>
      <c r="C468" s="103"/>
      <c r="D468" s="88">
        <f t="shared" si="276"/>
        <v>75.2</v>
      </c>
      <c r="E468" s="88">
        <f>SUM(E34+E436+E116)</f>
        <v>75.2</v>
      </c>
      <c r="F468" s="88">
        <f>SUM(F34)</f>
        <v>0</v>
      </c>
      <c r="G468" s="88">
        <f>SUM(G34)</f>
        <v>0</v>
      </c>
    </row>
    <row r="469" spans="1:7" ht="15" customHeight="1" x14ac:dyDescent="0.25">
      <c r="A469" s="135"/>
      <c r="B469" s="23" t="s">
        <v>20</v>
      </c>
      <c r="C469" s="21"/>
      <c r="D469" s="22">
        <f t="shared" si="276"/>
        <v>34.4</v>
      </c>
      <c r="E469" s="22">
        <f>SUM(E437)</f>
        <v>34.4</v>
      </c>
      <c r="F469" s="22">
        <f>SUM(F437)</f>
        <v>23.6</v>
      </c>
      <c r="G469" s="22"/>
    </row>
    <row r="470" spans="1:7" ht="15" customHeight="1" x14ac:dyDescent="0.25">
      <c r="A470" s="136" t="s">
        <v>130</v>
      </c>
      <c r="B470" s="136"/>
      <c r="C470" s="24" t="s">
        <v>27</v>
      </c>
      <c r="D470" s="25">
        <f t="shared" ref="D470" si="278">SUM(G470+E470)</f>
        <v>22.2</v>
      </c>
      <c r="E470" s="25">
        <f>SUM(E471+E473)</f>
        <v>22.2</v>
      </c>
      <c r="F470" s="26">
        <f>SUM(F473)</f>
        <v>0</v>
      </c>
      <c r="G470" s="26">
        <f>SUM(G473)</f>
        <v>0</v>
      </c>
    </row>
    <row r="471" spans="1:7" ht="15" customHeight="1" x14ac:dyDescent="0.25">
      <c r="A471" s="142"/>
      <c r="B471" s="20" t="s">
        <v>22</v>
      </c>
      <c r="C471" s="24"/>
      <c r="D471" s="22">
        <f t="shared" ref="D471:D472" si="279">SUM(G471+E471)</f>
        <v>9</v>
      </c>
      <c r="E471" s="22">
        <f>SUM(E472:E472)</f>
        <v>9</v>
      </c>
      <c r="F471" s="26"/>
      <c r="G471" s="26"/>
    </row>
    <row r="472" spans="1:7" s="64" customFormat="1" ht="15" customHeight="1" x14ac:dyDescent="0.2">
      <c r="A472" s="143"/>
      <c r="B472" s="87" t="s">
        <v>8</v>
      </c>
      <c r="C472" s="24"/>
      <c r="D472" s="88">
        <f t="shared" si="279"/>
        <v>9</v>
      </c>
      <c r="E472" s="88">
        <v>9</v>
      </c>
      <c r="F472" s="26"/>
      <c r="G472" s="26"/>
    </row>
    <row r="473" spans="1:7" ht="15" customHeight="1" x14ac:dyDescent="0.25">
      <c r="A473" s="144"/>
      <c r="B473" s="20" t="s">
        <v>131</v>
      </c>
      <c r="C473" s="28"/>
      <c r="D473" s="22">
        <f t="shared" si="276"/>
        <v>13.2</v>
      </c>
      <c r="E473" s="29">
        <f>SUM(E38)</f>
        <v>13.2</v>
      </c>
      <c r="F473" s="30"/>
      <c r="G473" s="30"/>
    </row>
    <row r="474" spans="1:7" ht="15" customHeight="1" x14ac:dyDescent="0.25">
      <c r="A474" s="136" t="s">
        <v>132</v>
      </c>
      <c r="B474" s="136"/>
      <c r="C474" s="24" t="s">
        <v>29</v>
      </c>
      <c r="D474" s="25">
        <f t="shared" si="276"/>
        <v>211.2</v>
      </c>
      <c r="E474" s="25">
        <f>SUM(E475+E477)</f>
        <v>196.2</v>
      </c>
      <c r="F474" s="26">
        <f>SUM(F475+F477)</f>
        <v>0</v>
      </c>
      <c r="G474" s="25">
        <f>SUM(G475+G477)</f>
        <v>15</v>
      </c>
    </row>
    <row r="475" spans="1:7" ht="15" customHeight="1" x14ac:dyDescent="0.25">
      <c r="A475" s="135"/>
      <c r="B475" s="20" t="s">
        <v>17</v>
      </c>
      <c r="C475" s="21"/>
      <c r="D475" s="22">
        <f t="shared" si="276"/>
        <v>107.3</v>
      </c>
      <c r="E475" s="22">
        <f>SUM(E476:E476)</f>
        <v>107.3</v>
      </c>
      <c r="F475" s="22"/>
      <c r="G475" s="22"/>
    </row>
    <row r="476" spans="1:7" s="64" customFormat="1" ht="15" customHeight="1" x14ac:dyDescent="0.2">
      <c r="A476" s="135"/>
      <c r="B476" s="87" t="s">
        <v>18</v>
      </c>
      <c r="C476" s="21"/>
      <c r="D476" s="88">
        <f t="shared" si="276"/>
        <v>107.3</v>
      </c>
      <c r="E476" s="88">
        <f>SUM(E41)</f>
        <v>107.3</v>
      </c>
      <c r="F476" s="88"/>
      <c r="G476" s="88"/>
    </row>
    <row r="477" spans="1:7" ht="15" customHeight="1" x14ac:dyDescent="0.25">
      <c r="A477" s="135"/>
      <c r="B477" s="20" t="s">
        <v>131</v>
      </c>
      <c r="C477" s="28"/>
      <c r="D477" s="22">
        <f t="shared" si="276"/>
        <v>103.9</v>
      </c>
      <c r="E477" s="29">
        <f>SUM(E42)</f>
        <v>88.9</v>
      </c>
      <c r="F477" s="29">
        <f t="shared" ref="F477:G477" si="280">SUM(F42)</f>
        <v>0</v>
      </c>
      <c r="G477" s="29">
        <f t="shared" si="280"/>
        <v>15</v>
      </c>
    </row>
    <row r="478" spans="1:7" x14ac:dyDescent="0.25">
      <c r="A478" s="141" t="s">
        <v>133</v>
      </c>
      <c r="B478" s="141"/>
      <c r="C478" s="141"/>
      <c r="D478" s="141"/>
      <c r="E478" s="141"/>
      <c r="F478" s="141"/>
      <c r="G478" s="141"/>
    </row>
  </sheetData>
  <mergeCells count="164">
    <mergeCell ref="C280:C284"/>
    <mergeCell ref="C287:C289"/>
    <mergeCell ref="C292:C295"/>
    <mergeCell ref="C220:C221"/>
    <mergeCell ref="C224:C228"/>
    <mergeCell ref="C237:C241"/>
    <mergeCell ref="C264:C268"/>
    <mergeCell ref="C270:C271"/>
    <mergeCell ref="C274:C277"/>
    <mergeCell ref="C231:C234"/>
    <mergeCell ref="C176:C177"/>
    <mergeCell ref="C169:C170"/>
    <mergeCell ref="C188:C189"/>
    <mergeCell ref="C183:C186"/>
    <mergeCell ref="C196:C200"/>
    <mergeCell ref="C203:C206"/>
    <mergeCell ref="C209:C211"/>
    <mergeCell ref="C172:C174"/>
    <mergeCell ref="C180:C181"/>
    <mergeCell ref="C192:C194"/>
    <mergeCell ref="A167:A174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7:A126"/>
    <mergeCell ref="A17:A42"/>
    <mergeCell ref="A57:A68"/>
    <mergeCell ref="A72:A81"/>
    <mergeCell ref="A85:A95"/>
    <mergeCell ref="A99:A112"/>
    <mergeCell ref="A154:A163"/>
    <mergeCell ref="A127:A137"/>
    <mergeCell ref="A141:A153"/>
    <mergeCell ref="C40:C42"/>
    <mergeCell ref="C45:C47"/>
    <mergeCell ref="C49:C53"/>
    <mergeCell ref="C55:C56"/>
    <mergeCell ref="A190:A200"/>
    <mergeCell ref="A207:A211"/>
    <mergeCell ref="A278:A284"/>
    <mergeCell ref="A235:A241"/>
    <mergeCell ref="A242:A248"/>
    <mergeCell ref="A249:A255"/>
    <mergeCell ref="A256:A261"/>
    <mergeCell ref="A262:A268"/>
    <mergeCell ref="A272:A277"/>
    <mergeCell ref="A212:A221"/>
    <mergeCell ref="A201:A206"/>
    <mergeCell ref="A229:A234"/>
    <mergeCell ref="A339:A341"/>
    <mergeCell ref="A285:A289"/>
    <mergeCell ref="A290:A295"/>
    <mergeCell ref="A303:A307"/>
    <mergeCell ref="A308:A314"/>
    <mergeCell ref="A345:A349"/>
    <mergeCell ref="A350:A355"/>
    <mergeCell ref="A356:A360"/>
    <mergeCell ref="A361:A366"/>
    <mergeCell ref="A315:A321"/>
    <mergeCell ref="A322:A327"/>
    <mergeCell ref="A328:A333"/>
    <mergeCell ref="A334:A338"/>
    <mergeCell ref="A296:A302"/>
    <mergeCell ref="C387:C391"/>
    <mergeCell ref="C393:C394"/>
    <mergeCell ref="C397:C399"/>
    <mergeCell ref="C402:C405"/>
    <mergeCell ref="A367:A372"/>
    <mergeCell ref="A373:A378"/>
    <mergeCell ref="A379:A381"/>
    <mergeCell ref="A385:A391"/>
    <mergeCell ref="A478:G478"/>
    <mergeCell ref="A458:A462"/>
    <mergeCell ref="A463:B463"/>
    <mergeCell ref="A464:A469"/>
    <mergeCell ref="A470:B470"/>
    <mergeCell ref="A474:B474"/>
    <mergeCell ref="A440:A444"/>
    <mergeCell ref="A445:B445"/>
    <mergeCell ref="A446:A450"/>
    <mergeCell ref="A471:A473"/>
    <mergeCell ref="C408:C411"/>
    <mergeCell ref="C414:C418"/>
    <mergeCell ref="C421:C424"/>
    <mergeCell ref="C427:C429"/>
    <mergeCell ref="C432:C437"/>
    <mergeCell ref="C381:C384"/>
    <mergeCell ref="A475:A477"/>
    <mergeCell ref="A451:B451"/>
    <mergeCell ref="A452:A456"/>
    <mergeCell ref="A457:B457"/>
    <mergeCell ref="A419:A424"/>
    <mergeCell ref="A406:A411"/>
    <mergeCell ref="A425:A429"/>
    <mergeCell ref="A430:A437"/>
    <mergeCell ref="A438:B438"/>
    <mergeCell ref="A439:B439"/>
    <mergeCell ref="A412:A418"/>
    <mergeCell ref="C59:C60"/>
    <mergeCell ref="C65:C68"/>
    <mergeCell ref="C62:C63"/>
    <mergeCell ref="C70:C71"/>
    <mergeCell ref="A13:A16"/>
    <mergeCell ref="C15:C16"/>
    <mergeCell ref="C19:C22"/>
    <mergeCell ref="C24:C25"/>
    <mergeCell ref="C27:C29"/>
    <mergeCell ref="C31:C34"/>
    <mergeCell ref="C36:C38"/>
    <mergeCell ref="C375:C378"/>
    <mergeCell ref="C74:C76"/>
    <mergeCell ref="C78:C81"/>
    <mergeCell ref="C83:C84"/>
    <mergeCell ref="C92:C95"/>
    <mergeCell ref="C97:C98"/>
    <mergeCell ref="C101:C103"/>
    <mergeCell ref="C105:C106"/>
    <mergeCell ref="C108:C112"/>
    <mergeCell ref="C87:C90"/>
    <mergeCell ref="C114:C116"/>
    <mergeCell ref="C119:C120"/>
    <mergeCell ref="C122:C126"/>
    <mergeCell ref="C134:C137"/>
    <mergeCell ref="C139:C140"/>
    <mergeCell ref="C244:C248"/>
    <mergeCell ref="C251:C255"/>
    <mergeCell ref="C258:C261"/>
    <mergeCell ref="C156:C158"/>
    <mergeCell ref="C143:C145"/>
    <mergeCell ref="C147:C148"/>
    <mergeCell ref="C150:C153"/>
    <mergeCell ref="C160:C163"/>
    <mergeCell ref="C165:C166"/>
    <mergeCell ref="C129:C132"/>
    <mergeCell ref="C352:C355"/>
    <mergeCell ref="C214:C218"/>
    <mergeCell ref="C441:C442"/>
    <mergeCell ref="C447:C449"/>
    <mergeCell ref="C453:C455"/>
    <mergeCell ref="C459:C461"/>
    <mergeCell ref="C465:C468"/>
    <mergeCell ref="A178:A186"/>
    <mergeCell ref="A222:A228"/>
    <mergeCell ref="C298:C302"/>
    <mergeCell ref="C305:C307"/>
    <mergeCell ref="C310:C314"/>
    <mergeCell ref="C317:C321"/>
    <mergeCell ref="C324:C327"/>
    <mergeCell ref="C330:C333"/>
    <mergeCell ref="C336:C338"/>
    <mergeCell ref="A400:A405"/>
    <mergeCell ref="A395:A399"/>
    <mergeCell ref="C347:C349"/>
    <mergeCell ref="C341:C344"/>
    <mergeCell ref="C358:C360"/>
    <mergeCell ref="C363:C366"/>
    <mergeCell ref="C369:C37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2021-10-21T04:47:21Z</cp:lastPrinted>
  <dcterms:created xsi:type="dcterms:W3CDTF">2018-02-01T13:57:35Z</dcterms:created>
  <dcterms:modified xsi:type="dcterms:W3CDTF">2021-10-21T04:47:22Z</dcterms:modified>
</cp:coreProperties>
</file>