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220C6AC1-4A43-4436-803A-B6D44A74929A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<sst xmlns="http://schemas.openxmlformats.org/spreadsheetml/2006/main" count="186" uniqueCount="186">
  <si>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</si>
  <si>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</si>
  <si>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</si>
  <si>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</si>
  <si>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</si>
  <si>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</si>
  <si>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</si>
  <si>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</si>
  <si>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</si>
  <si>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</si>
  <si>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</si>
  <si>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</si>
  <si>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</si>
  <si>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</si>
  <si>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</si>
  <si>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</si>
  <si>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</si>
  <si>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</si>
  <si>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</si>
  <si>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</si>
  <si>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</si>
  <si>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</si>
  <si>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</si>
  <si>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</si>
  <si>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</si>
  <si>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</si>
  <si>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</si>
  <si>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</si>
  <si>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</si>
  <si>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</si>
  <si>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</si>
  <si>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</si>
  <si>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</si>
  <si>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</si>
  <si>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</si>
  <si>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</si>
  <si>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</si>
  <si>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</si>
  <si>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</si>
  <si>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</si>
  <si>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</si>
  <si>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</si>
  <si>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</si>
  <si>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</si>
  <si>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</si>
  <si>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</si>
  <si>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</si>
  <si>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</si>
  <si>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</si>
  <si>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</si>
  <si>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</si>
  <si>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</si>
  <si>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</si>
  <si>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</si>
  <si>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</si>
  <si>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</si>
  <si>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</si>
  <si>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</si>
  <si>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</si>
  <si>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</si>
  <si>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</si>
  <si>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</si>
  <si>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</si>
  <si>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</si>
  <si>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</si>
  <si>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</si>
  <si>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</si>
  <si>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</si>
  <si>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</si>
  <si>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</si>
  <si>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</si>
  <si>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</si>
  <si>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</si>
  <si>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</si>
  <si>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</si>
  <si>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</si>
  <si>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</si>
  <si>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</si>
  <si>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</si>
  <si>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</si>
  <si>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</si>
  <si>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</si>
  <si>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</si>
  <si>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</si>
  <si>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</si>
  <si>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</si>
  <si>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</si>
  <si>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</si>
  <si>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</si>
  <si>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</si>
  <si>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</si>
  <si>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</si>
  <si>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</si>
  <si>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</si>
  <si>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</si>
  <si>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</si>
  <si>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</si>
  <si>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</si>
  <si>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</si>
  <si>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</si>
  <si>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</si>
  <si>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</si>
  <si>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</si>
  <si>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</si>
  <si>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</si>
  <si>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</si>
  <si>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</si>
  <si>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</si>
  <si>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</si>
  <si>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</si>
  <si>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</si>
  <si>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</si>
  <si>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</si>
  <si>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</si>
  <si>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</si>
  <si>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</si>
  <si>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</si>
  <si>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</si>
  <si>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</si>
  <si>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</si>
  <si>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</si>
  <si>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</si>
  <si>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</si>
  <si>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</si>
  <si>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</si>
  <si>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</si>
  <si>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</si>
  <si>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</si>
  <si>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</si>
  <si>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</si>
  <si>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</si>
  <si>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</si>
  <si>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</si>
  <si>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</si>
  <si>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</si>
  <si>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</si>
  <si>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</si>
  <si>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</si>
  <si>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</si>
  <si>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</si>
  <si>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</si>
  <si>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</si>
  <si>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</si>
  <si>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</si>
  <si>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</si>
  <si>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</si>
  <si>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</si>
  <si>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</si>
  <si>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</si>
  <si>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</si>
  <si>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</si>
  <si>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</si>
  <si>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</si>
  <si>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</si>
  <si>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</si>
  <si>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</si>
  <si>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</si>
  <si>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</si>
  <si>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</si>
  <si>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</si>
  <si>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</si>
  <si>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</si>
  <si>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</si>
  <si>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</si>
  <si>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</si>
  <si>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</si>
  <si>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</si>
  <si>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</si>
  <si>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</si>
  <si>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</si>
  <si>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</si>
  <si>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</si>
  <si>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</si>
  <si>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</si>
  <si>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</si>
  <si>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</si>
  <si>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</si>
  <si>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</si>
  <si>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</si>
  <si>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</si>
  <si>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</si>
  <si>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</si>
  <si>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</si>
  <si>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</si>
  <si>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</si>
  <si>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gruodžio 3 d. sprendimu Nr. T-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</si>
</sst>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4" xfId="1" applyFont="1" applyBorder="1" applyAlignment="1">
      <alignment horizontal="left"/>
    </xf>
    <xf numFmtId="0" fontId="6" fillId="0" borderId="5" xfId="1" applyFont="1" applyBorder="1"/>
    <xf numFmtId="164" fontId="6" fillId="0" borderId="6" xfId="1" applyNumberFormat="1" applyFont="1" applyBorder="1"/>
    <xf numFmtId="0" fontId="9" fillId="0" borderId="5" xfId="1" applyFont="1" applyBorder="1"/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8" xfId="1" applyFont="1" applyBorder="1"/>
    <xf numFmtId="164" fontId="9" fillId="0" borderId="6" xfId="1" applyNumberFormat="1" applyFont="1" applyBorder="1"/>
    <xf numFmtId="0" fontId="6" fillId="0" borderId="4" xfId="1" applyFont="1" applyBorder="1" applyAlignment="1">
      <alignment horizontal="left"/>
    </xf>
    <xf numFmtId="0" fontId="10" fillId="0" borderId="9" xfId="1" applyBorder="1"/>
    <xf numFmtId="0" fontId="6" fillId="4" borderId="11" xfId="1" applyFont="1" applyFill="1" applyBorder="1" applyAlignment="1">
      <alignment horizontal="left"/>
    </xf>
    <xf numFmtId="0" fontId="6" fillId="4" borderId="10" xfId="1" applyFont="1" applyFill="1" applyBorder="1"/>
    <xf numFmtId="164" fontId="6" fillId="5" borderId="1" xfId="1" applyNumberFormat="1" applyFont="1" applyFill="1" applyBorder="1"/>
    <xf numFmtId="164" fontId="6" fillId="4" borderId="11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7" xfId="1" applyNumberFormat="1" applyFont="1" applyFill="1" applyBorder="1"/>
    <xf numFmtId="164" fontId="4" fillId="6" borderId="8" xfId="1" applyNumberFormat="1" applyFont="1" applyFill="1" applyBorder="1"/>
    <xf numFmtId="0" fontId="9" fillId="0" borderId="12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4" xfId="1" applyNumberFormat="1" applyFont="1" applyFill="1" applyBorder="1" applyAlignment="1">
      <alignment vertical="center"/>
    </xf>
    <xf numFmtId="0" fontId="9" fillId="3" borderId="13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4" xfId="1" applyNumberFormat="1" applyFont="1" applyFill="1" applyBorder="1"/>
    <xf numFmtId="0" fontId="9" fillId="3" borderId="15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2"/>
  <sheetViews>
    <sheetView tabSelected="1" workbookViewId="0">
      <selection activeCell="H46" sqref="H4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12" customHeight="1" x14ac:dyDescent="0.2"/>
    <row r="2" spans="2:6" ht="51.75" customHeight="1" x14ac:dyDescent="0.2">
      <c r="C2" s="71" t="s">
        <v>185</v>
      </c>
      <c r="D2" s="71"/>
    </row>
    <row r="3" spans="2:6" x14ac:dyDescent="0.2">
      <c r="D3" s="3"/>
    </row>
    <row r="4" spans="2:6" ht="32.25" customHeight="1" x14ac:dyDescent="0.2">
      <c r="B4" s="72" t="s">
        <v>151</v>
      </c>
      <c r="C4" s="72"/>
      <c r="D4" s="72"/>
    </row>
    <row r="5" spans="2:6" ht="3" customHeight="1" x14ac:dyDescent="0.25">
      <c r="C5" s="4"/>
      <c r="D5" s="2"/>
    </row>
    <row r="6" spans="2:6" ht="18" customHeight="1" x14ac:dyDescent="0.2">
      <c r="D6" s="5" t="s">
        <v>0</v>
      </c>
    </row>
    <row r="7" spans="2:6" ht="15.75" customHeight="1" x14ac:dyDescent="0.2">
      <c r="B7" s="6"/>
      <c r="C7" s="7" t="s">
        <v>1</v>
      </c>
      <c r="D7" s="8" t="s">
        <v>2</v>
      </c>
      <c r="E7" s="9"/>
      <c r="F7" s="9"/>
    </row>
    <row r="8" spans="2:6" x14ac:dyDescent="0.2">
      <c r="B8" s="10" t="s">
        <v>3</v>
      </c>
      <c r="C8" s="11" t="s">
        <v>4</v>
      </c>
      <c r="D8" s="12">
        <f>D9+D11+D19</f>
        <v>21903</v>
      </c>
      <c r="E8" s="9"/>
      <c r="F8" s="9"/>
    </row>
    <row r="9" spans="2:6" x14ac:dyDescent="0.2">
      <c r="B9" s="14" t="s">
        <v>5</v>
      </c>
      <c r="C9" s="15" t="s">
        <v>6</v>
      </c>
      <c r="D9" s="16">
        <f>D10</f>
        <v>20894</v>
      </c>
      <c r="E9" s="9"/>
      <c r="F9" s="9"/>
    </row>
    <row r="10" spans="2:6" x14ac:dyDescent="0.2">
      <c r="B10" s="17" t="s">
        <v>7</v>
      </c>
      <c r="C10" s="18" t="s">
        <v>8</v>
      </c>
      <c r="D10" s="52">
        <v>20894</v>
      </c>
      <c r="E10" s="9"/>
      <c r="F10" s="9"/>
    </row>
    <row r="11" spans="2:6" x14ac:dyDescent="0.2">
      <c r="B11" s="19" t="s">
        <v>9</v>
      </c>
      <c r="C11" s="15" t="s">
        <v>10</v>
      </c>
      <c r="D11" s="50">
        <f>D12+D15+D16</f>
        <v>959</v>
      </c>
      <c r="E11" s="9"/>
      <c r="F11" s="9"/>
    </row>
    <row r="12" spans="2:6" x14ac:dyDescent="0.2">
      <c r="B12" s="17" t="s">
        <v>11</v>
      </c>
      <c r="C12" s="18" t="s">
        <v>12</v>
      </c>
      <c r="D12" s="53">
        <f>SUM(D13:D14)</f>
        <v>640</v>
      </c>
      <c r="E12" s="9"/>
      <c r="F12" s="9"/>
    </row>
    <row r="13" spans="2:6" x14ac:dyDescent="0.2">
      <c r="B13" s="20" t="s">
        <v>13</v>
      </c>
      <c r="C13" s="21" t="s">
        <v>14</v>
      </c>
      <c r="D13" s="53">
        <v>500</v>
      </c>
      <c r="E13" s="9"/>
      <c r="F13" s="9"/>
    </row>
    <row r="14" spans="2:6" x14ac:dyDescent="0.2">
      <c r="B14" s="20" t="s">
        <v>15</v>
      </c>
      <c r="C14" s="18" t="s">
        <v>16</v>
      </c>
      <c r="D14" s="53">
        <v>140</v>
      </c>
      <c r="E14" s="9"/>
      <c r="F14" s="9"/>
    </row>
    <row r="15" spans="2:6" x14ac:dyDescent="0.2">
      <c r="B15" s="17" t="s">
        <v>17</v>
      </c>
      <c r="C15" s="18" t="s">
        <v>18</v>
      </c>
      <c r="D15" s="52">
        <v>11</v>
      </c>
      <c r="E15" s="9"/>
      <c r="F15" s="9"/>
    </row>
    <row r="16" spans="2:6" x14ac:dyDescent="0.2">
      <c r="B16" s="17" t="s">
        <v>19</v>
      </c>
      <c r="C16" s="18" t="s">
        <v>20</v>
      </c>
      <c r="D16" s="52">
        <f>SUM(D17:D18)</f>
        <v>308</v>
      </c>
      <c r="E16" s="9"/>
      <c r="F16" s="9"/>
    </row>
    <row r="17" spans="2:6" x14ac:dyDescent="0.2">
      <c r="B17" s="17" t="s">
        <v>21</v>
      </c>
      <c r="C17" s="18" t="s">
        <v>22</v>
      </c>
      <c r="D17" s="52">
        <v>8</v>
      </c>
      <c r="E17" s="9"/>
      <c r="F17" s="9"/>
    </row>
    <row r="18" spans="2:6" x14ac:dyDescent="0.2">
      <c r="B18" s="17" t="s">
        <v>23</v>
      </c>
      <c r="C18" s="18" t="s">
        <v>24</v>
      </c>
      <c r="D18" s="52">
        <v>300</v>
      </c>
      <c r="E18" s="9"/>
      <c r="F18" s="9"/>
    </row>
    <row r="19" spans="2:6" x14ac:dyDescent="0.2">
      <c r="B19" s="14" t="s">
        <v>25</v>
      </c>
      <c r="C19" s="15" t="s">
        <v>26</v>
      </c>
      <c r="D19" s="50">
        <f>D20</f>
        <v>50</v>
      </c>
      <c r="E19" s="9"/>
      <c r="F19" s="9"/>
    </row>
    <row r="20" spans="2:6" ht="13.5" customHeight="1" x14ac:dyDescent="0.2">
      <c r="B20" s="17" t="s">
        <v>27</v>
      </c>
      <c r="C20" s="18" t="s">
        <v>28</v>
      </c>
      <c r="D20" s="52">
        <v>50</v>
      </c>
      <c r="E20" s="9"/>
      <c r="F20" s="9"/>
    </row>
    <row r="21" spans="2:6" x14ac:dyDescent="0.2">
      <c r="B21" s="10" t="s">
        <v>29</v>
      </c>
      <c r="C21" s="11" t="s">
        <v>30</v>
      </c>
      <c r="D21" s="12">
        <f>SUM(D22+D25)</f>
        <v>21275.8</v>
      </c>
      <c r="E21" s="9"/>
      <c r="F21" s="9"/>
    </row>
    <row r="22" spans="2:6" x14ac:dyDescent="0.2">
      <c r="B22" s="14" t="s">
        <v>31</v>
      </c>
      <c r="C22" s="15" t="s">
        <v>32</v>
      </c>
      <c r="D22" s="22">
        <f>SUM(SUM(D23:D24))</f>
        <v>3607.3</v>
      </c>
      <c r="E22" s="9"/>
      <c r="F22" s="9"/>
    </row>
    <row r="23" spans="2:6" x14ac:dyDescent="0.2">
      <c r="B23" s="17" t="s">
        <v>33</v>
      </c>
      <c r="C23" s="18" t="s">
        <v>34</v>
      </c>
      <c r="D23" s="52">
        <v>116.8</v>
      </c>
      <c r="E23" s="9"/>
      <c r="F23" s="9"/>
    </row>
    <row r="24" spans="2:6" x14ac:dyDescent="0.2">
      <c r="B24" s="17" t="s">
        <v>35</v>
      </c>
      <c r="C24" s="18" t="s">
        <v>36</v>
      </c>
      <c r="D24" s="52">
        <v>3490.5</v>
      </c>
      <c r="E24" s="9"/>
      <c r="F24" s="9"/>
    </row>
    <row r="25" spans="2:6" x14ac:dyDescent="0.2">
      <c r="B25" s="14" t="s">
        <v>37</v>
      </c>
      <c r="C25" s="15" t="s">
        <v>38</v>
      </c>
      <c r="D25" s="50">
        <f>SUM(SUM(D26))</f>
        <v>17668.5</v>
      </c>
      <c r="E25" s="13"/>
      <c r="F25" s="13"/>
    </row>
    <row r="26" spans="2:6" ht="14.25" customHeight="1" x14ac:dyDescent="0.2">
      <c r="B26" s="17" t="s">
        <v>39</v>
      </c>
      <c r="C26" s="18" t="s">
        <v>40</v>
      </c>
      <c r="D26" s="52">
        <f>D27+D51+D54+D52+D60+D61+D69+D70+D55+D56+D65+D57+D58+D68+D62+D59+D63+D64+D66+D67+D53</f>
        <v>17668.5</v>
      </c>
      <c r="E26" s="9"/>
      <c r="F26" s="9"/>
    </row>
    <row r="27" spans="2:6" x14ac:dyDescent="0.2">
      <c r="B27" s="23" t="s">
        <v>41</v>
      </c>
      <c r="C27" s="24" t="s">
        <v>42</v>
      </c>
      <c r="D27" s="54">
        <f>D28+D29+D30+D31+D32+D33+D34+D35+D36+D37+D38+D39+D40+D41+D42+D43+D44+D45+D46+D48+D50+D47+D49</f>
        <v>4063.9999999999995</v>
      </c>
      <c r="E27" s="9"/>
      <c r="F27" s="9"/>
    </row>
    <row r="28" spans="2:6" x14ac:dyDescent="0.2">
      <c r="B28" s="25" t="s">
        <v>43</v>
      </c>
      <c r="C28" s="18" t="s">
        <v>44</v>
      </c>
      <c r="D28" s="55">
        <v>1.6</v>
      </c>
      <c r="E28" s="9"/>
      <c r="F28" s="9"/>
    </row>
    <row r="29" spans="2:6" ht="12.75" customHeight="1" x14ac:dyDescent="0.2">
      <c r="B29" s="25" t="s">
        <v>45</v>
      </c>
      <c r="C29" s="18" t="s">
        <v>46</v>
      </c>
      <c r="D29" s="55">
        <v>16.600000000000001</v>
      </c>
      <c r="E29" s="9"/>
      <c r="F29" s="9"/>
    </row>
    <row r="30" spans="2:6" x14ac:dyDescent="0.2">
      <c r="B30" s="25" t="s">
        <v>47</v>
      </c>
      <c r="C30" s="18" t="s">
        <v>48</v>
      </c>
      <c r="D30" s="55">
        <v>26.7</v>
      </c>
      <c r="E30" s="9"/>
      <c r="F30" s="9"/>
    </row>
    <row r="31" spans="2:6" x14ac:dyDescent="0.2">
      <c r="B31" s="25" t="s">
        <v>49</v>
      </c>
      <c r="C31" s="18" t="s">
        <v>50</v>
      </c>
      <c r="D31" s="52">
        <v>93.4</v>
      </c>
      <c r="E31" s="9"/>
      <c r="F31" s="9"/>
    </row>
    <row r="32" spans="2:6" x14ac:dyDescent="0.2">
      <c r="B32" s="25" t="s">
        <v>51</v>
      </c>
      <c r="C32" s="18" t="s">
        <v>52</v>
      </c>
      <c r="D32" s="55">
        <v>8.5</v>
      </c>
      <c r="E32" s="9"/>
      <c r="F32" s="9"/>
    </row>
    <row r="33" spans="2:6" x14ac:dyDescent="0.2">
      <c r="B33" s="25" t="s">
        <v>53</v>
      </c>
      <c r="C33" s="18" t="s">
        <v>54</v>
      </c>
      <c r="D33" s="55">
        <v>0.5</v>
      </c>
      <c r="E33" s="9"/>
      <c r="F33" s="9"/>
    </row>
    <row r="34" spans="2:6" ht="24" x14ac:dyDescent="0.2">
      <c r="B34" s="25" t="s">
        <v>55</v>
      </c>
      <c r="C34" s="18" t="s">
        <v>56</v>
      </c>
      <c r="D34" s="52">
        <v>11</v>
      </c>
      <c r="E34" s="9"/>
      <c r="F34" s="9"/>
    </row>
    <row r="35" spans="2:6" x14ac:dyDescent="0.2">
      <c r="B35" s="25" t="s">
        <v>57</v>
      </c>
      <c r="C35" s="18" t="s">
        <v>58</v>
      </c>
      <c r="D35" s="55">
        <v>0.60000000000000009</v>
      </c>
      <c r="E35" s="9"/>
      <c r="F35" s="9"/>
    </row>
    <row r="36" spans="2:6" x14ac:dyDescent="0.2">
      <c r="B36" s="25" t="s">
        <v>59</v>
      </c>
      <c r="C36" s="18" t="s">
        <v>60</v>
      </c>
      <c r="D36" s="52">
        <v>16</v>
      </c>
      <c r="E36" s="9"/>
      <c r="F36" s="9"/>
    </row>
    <row r="37" spans="2:6" x14ac:dyDescent="0.2">
      <c r="B37" s="25" t="s">
        <v>61</v>
      </c>
      <c r="C37" s="18" t="s">
        <v>62</v>
      </c>
      <c r="D37" s="52">
        <v>646</v>
      </c>
      <c r="E37" s="9"/>
      <c r="F37" s="9"/>
    </row>
    <row r="38" spans="2:6" x14ac:dyDescent="0.2">
      <c r="B38" s="25" t="s">
        <v>63</v>
      </c>
      <c r="C38" s="18" t="s">
        <v>64</v>
      </c>
      <c r="D38" s="52">
        <v>4.8</v>
      </c>
      <c r="E38" s="9"/>
      <c r="F38" s="9"/>
    </row>
    <row r="39" spans="2:6" x14ac:dyDescent="0.2">
      <c r="B39" s="25" t="s">
        <v>65</v>
      </c>
      <c r="C39" s="18" t="s">
        <v>66</v>
      </c>
      <c r="D39" s="55">
        <v>868.6</v>
      </c>
      <c r="E39" s="9"/>
      <c r="F39" s="9"/>
    </row>
    <row r="40" spans="2:6" ht="12" customHeight="1" x14ac:dyDescent="0.2">
      <c r="B40" s="25" t="s">
        <v>67</v>
      </c>
      <c r="C40" s="18" t="s">
        <v>68</v>
      </c>
      <c r="D40" s="52">
        <v>25.1</v>
      </c>
      <c r="E40" s="9"/>
      <c r="F40" s="9"/>
    </row>
    <row r="41" spans="2:6" x14ac:dyDescent="0.2">
      <c r="B41" s="25" t="s">
        <v>69</v>
      </c>
      <c r="C41" s="18" t="s">
        <v>70</v>
      </c>
      <c r="D41" s="52">
        <v>430.2</v>
      </c>
      <c r="E41" s="9"/>
      <c r="F41" s="9"/>
    </row>
    <row r="42" spans="2:6" x14ac:dyDescent="0.2">
      <c r="B42" s="25" t="s">
        <v>71</v>
      </c>
      <c r="C42" s="18" t="s">
        <v>72</v>
      </c>
      <c r="D42" s="52">
        <v>1097</v>
      </c>
      <c r="E42" s="9"/>
      <c r="F42" s="9"/>
    </row>
    <row r="43" spans="2:6" x14ac:dyDescent="0.2">
      <c r="B43" s="25" t="s">
        <v>73</v>
      </c>
      <c r="C43" s="18" t="s">
        <v>74</v>
      </c>
      <c r="D43" s="52">
        <v>180.2</v>
      </c>
      <c r="E43" s="9"/>
      <c r="F43" s="9"/>
    </row>
    <row r="44" spans="2:6" x14ac:dyDescent="0.2">
      <c r="B44" s="25" t="s">
        <v>75</v>
      </c>
      <c r="C44" s="18" t="s">
        <v>76</v>
      </c>
      <c r="D44" s="55">
        <v>27.8</v>
      </c>
      <c r="E44" s="9"/>
      <c r="F44" s="9"/>
    </row>
    <row r="45" spans="2:6" x14ac:dyDescent="0.2">
      <c r="B45" s="25" t="s">
        <v>77</v>
      </c>
      <c r="C45" s="18" t="s">
        <v>78</v>
      </c>
      <c r="D45" s="52">
        <v>9.6</v>
      </c>
      <c r="E45" s="9"/>
      <c r="F45" s="9"/>
    </row>
    <row r="46" spans="2:6" x14ac:dyDescent="0.2">
      <c r="B46" s="25" t="s">
        <v>79</v>
      </c>
      <c r="C46" s="18" t="s">
        <v>80</v>
      </c>
      <c r="D46" s="52">
        <v>8.1999999999999993</v>
      </c>
      <c r="E46" s="9"/>
      <c r="F46" s="9"/>
    </row>
    <row r="47" spans="2:6" x14ac:dyDescent="0.2">
      <c r="B47" s="25" t="s">
        <v>81</v>
      </c>
      <c r="C47" s="18" t="s">
        <v>82</v>
      </c>
      <c r="D47" s="52">
        <v>204.5</v>
      </c>
      <c r="E47" s="9"/>
      <c r="F47" s="9"/>
    </row>
    <row r="48" spans="2:6" x14ac:dyDescent="0.2">
      <c r="B48" s="25" t="s">
        <v>83</v>
      </c>
      <c r="C48" s="18" t="s">
        <v>152</v>
      </c>
      <c r="D48" s="55">
        <v>109.7</v>
      </c>
      <c r="E48" s="9"/>
      <c r="F48" s="9"/>
    </row>
    <row r="49" spans="2:6" x14ac:dyDescent="0.2">
      <c r="B49" s="25" t="s">
        <v>84</v>
      </c>
      <c r="C49" s="26" t="s">
        <v>85</v>
      </c>
      <c r="D49" s="55">
        <v>46.1</v>
      </c>
      <c r="E49" s="9"/>
      <c r="F49" s="9"/>
    </row>
    <row r="50" spans="2:6" x14ac:dyDescent="0.2">
      <c r="B50" s="25" t="s">
        <v>86</v>
      </c>
      <c r="C50" s="18" t="s">
        <v>87</v>
      </c>
      <c r="D50" s="55">
        <v>231.3</v>
      </c>
      <c r="E50" s="9"/>
      <c r="F50" s="9"/>
    </row>
    <row r="51" spans="2:6" x14ac:dyDescent="0.2">
      <c r="B51" s="23" t="s">
        <v>88</v>
      </c>
      <c r="C51" s="24" t="s">
        <v>89</v>
      </c>
      <c r="D51" s="54">
        <v>7573.6</v>
      </c>
      <c r="E51" s="9"/>
      <c r="F51" s="9"/>
    </row>
    <row r="52" spans="2:6" x14ac:dyDescent="0.2">
      <c r="B52" s="23" t="s">
        <v>90</v>
      </c>
      <c r="C52" s="24" t="s">
        <v>154</v>
      </c>
      <c r="D52" s="54">
        <v>23.9</v>
      </c>
      <c r="E52" s="9"/>
      <c r="F52" s="9"/>
    </row>
    <row r="53" spans="2:6" x14ac:dyDescent="0.2">
      <c r="B53" s="23" t="s">
        <v>91</v>
      </c>
      <c r="C53" s="24" t="s">
        <v>184</v>
      </c>
      <c r="D53" s="54">
        <v>28.1</v>
      </c>
      <c r="E53" s="9"/>
      <c r="F53" s="9"/>
    </row>
    <row r="54" spans="2:6" x14ac:dyDescent="0.2">
      <c r="B54" s="23" t="s">
        <v>92</v>
      </c>
      <c r="C54" s="24" t="s">
        <v>93</v>
      </c>
      <c r="D54" s="56">
        <v>319.7</v>
      </c>
      <c r="E54" s="9"/>
      <c r="F54" s="9"/>
    </row>
    <row r="55" spans="2:6" x14ac:dyDescent="0.2">
      <c r="B55" s="23" t="s">
        <v>94</v>
      </c>
      <c r="C55" s="24" t="s">
        <v>159</v>
      </c>
      <c r="D55" s="56">
        <v>15.9</v>
      </c>
      <c r="E55" s="9"/>
      <c r="F55" s="9"/>
    </row>
    <row r="56" spans="2:6" x14ac:dyDescent="0.2">
      <c r="B56" s="23" t="s">
        <v>157</v>
      </c>
      <c r="C56" s="24" t="s">
        <v>161</v>
      </c>
      <c r="D56" s="56">
        <v>1058</v>
      </c>
      <c r="E56" s="9"/>
      <c r="F56" s="9"/>
    </row>
    <row r="57" spans="2:6" x14ac:dyDescent="0.2">
      <c r="B57" s="23" t="s">
        <v>158</v>
      </c>
      <c r="C57" s="24" t="s">
        <v>165</v>
      </c>
      <c r="D57" s="56">
        <v>24.7</v>
      </c>
      <c r="E57" s="9"/>
      <c r="F57" s="9"/>
    </row>
    <row r="58" spans="2:6" x14ac:dyDescent="0.2">
      <c r="B58" s="23" t="s">
        <v>160</v>
      </c>
      <c r="C58" s="24" t="s">
        <v>169</v>
      </c>
      <c r="D58" s="56">
        <v>71</v>
      </c>
      <c r="E58" s="9"/>
      <c r="F58" s="9"/>
    </row>
    <row r="59" spans="2:6" x14ac:dyDescent="0.2">
      <c r="B59" s="23" t="s">
        <v>162</v>
      </c>
      <c r="C59" s="24" t="s">
        <v>172</v>
      </c>
      <c r="D59" s="56">
        <v>33.5</v>
      </c>
      <c r="E59" s="9"/>
      <c r="F59" s="9"/>
    </row>
    <row r="60" spans="2:6" ht="14.25" customHeight="1" x14ac:dyDescent="0.2">
      <c r="B60" s="27" t="s">
        <v>163</v>
      </c>
      <c r="C60" s="28" t="s">
        <v>148</v>
      </c>
      <c r="D60" s="54">
        <v>7.2</v>
      </c>
      <c r="E60" s="9"/>
      <c r="F60" s="9"/>
    </row>
    <row r="61" spans="2:6" ht="14.25" customHeight="1" x14ac:dyDescent="0.2">
      <c r="B61" s="27" t="s">
        <v>167</v>
      </c>
      <c r="C61" s="70" t="s">
        <v>153</v>
      </c>
      <c r="D61" s="54">
        <v>30.5</v>
      </c>
      <c r="E61" s="9"/>
      <c r="F61" s="9"/>
    </row>
    <row r="62" spans="2:6" ht="14.25" customHeight="1" x14ac:dyDescent="0.2">
      <c r="B62" s="68" t="s">
        <v>168</v>
      </c>
      <c r="C62" s="67" t="s">
        <v>178</v>
      </c>
      <c r="D62" s="69">
        <v>470.5</v>
      </c>
      <c r="E62" s="9"/>
      <c r="F62" s="9"/>
    </row>
    <row r="63" spans="2:6" ht="14.25" customHeight="1" x14ac:dyDescent="0.2">
      <c r="B63" s="68" t="s">
        <v>170</v>
      </c>
      <c r="C63" s="67" t="s">
        <v>173</v>
      </c>
      <c r="D63" s="69">
        <v>1.8</v>
      </c>
      <c r="E63" s="9"/>
      <c r="F63" s="9"/>
    </row>
    <row r="64" spans="2:6" ht="14.25" customHeight="1" x14ac:dyDescent="0.2">
      <c r="B64" s="68" t="s">
        <v>171</v>
      </c>
      <c r="C64" s="67" t="s">
        <v>174</v>
      </c>
      <c r="D64" s="69">
        <v>18.100000000000001</v>
      </c>
      <c r="E64" s="9"/>
      <c r="F64" s="9"/>
    </row>
    <row r="65" spans="2:6" ht="26.25" customHeight="1" x14ac:dyDescent="0.2">
      <c r="B65" s="63" t="s">
        <v>175</v>
      </c>
      <c r="C65" s="62" t="s">
        <v>164</v>
      </c>
      <c r="D65" s="64">
        <v>42.6</v>
      </c>
      <c r="E65" s="9"/>
      <c r="F65" s="9"/>
    </row>
    <row r="66" spans="2:6" x14ac:dyDescent="0.2">
      <c r="B66" s="65" t="s">
        <v>176</v>
      </c>
      <c r="C66" s="67" t="s">
        <v>179</v>
      </c>
      <c r="D66" s="66">
        <v>200.8</v>
      </c>
      <c r="E66" s="9"/>
      <c r="F66" s="9"/>
    </row>
    <row r="67" spans="2:6" x14ac:dyDescent="0.2">
      <c r="B67" s="65" t="s">
        <v>177</v>
      </c>
      <c r="C67" s="67" t="s">
        <v>181</v>
      </c>
      <c r="D67" s="66">
        <v>43.9</v>
      </c>
      <c r="E67" s="9"/>
      <c r="F67" s="9"/>
    </row>
    <row r="68" spans="2:6" x14ac:dyDescent="0.2">
      <c r="B68" s="65" t="s">
        <v>180</v>
      </c>
      <c r="C68" s="67" t="s">
        <v>166</v>
      </c>
      <c r="D68" s="66">
        <v>704.5</v>
      </c>
      <c r="E68" s="9"/>
      <c r="F68" s="9"/>
    </row>
    <row r="69" spans="2:6" ht="14.25" customHeight="1" x14ac:dyDescent="0.2">
      <c r="B69" s="27" t="s">
        <v>182</v>
      </c>
      <c r="C69" s="61" t="s">
        <v>155</v>
      </c>
      <c r="D69" s="54">
        <v>856.4</v>
      </c>
      <c r="E69" s="9"/>
      <c r="F69" s="9"/>
    </row>
    <row r="70" spans="2:6" ht="14.25" customHeight="1" x14ac:dyDescent="0.2">
      <c r="B70" s="27" t="s">
        <v>183</v>
      </c>
      <c r="C70" s="61" t="s">
        <v>156</v>
      </c>
      <c r="D70" s="54">
        <v>2079.8000000000002</v>
      </c>
      <c r="E70" s="9"/>
      <c r="F70" s="9"/>
    </row>
    <row r="71" spans="2:6" x14ac:dyDescent="0.2">
      <c r="B71" s="10" t="s">
        <v>95</v>
      </c>
      <c r="C71" s="11" t="s">
        <v>96</v>
      </c>
      <c r="D71" s="12">
        <f>D72+D78+D82+D86+D87</f>
        <v>1548</v>
      </c>
      <c r="E71" s="9"/>
      <c r="F71" s="9"/>
    </row>
    <row r="72" spans="2:6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</row>
    <row r="73" spans="2:6" ht="14.25" customHeight="1" x14ac:dyDescent="0.2">
      <c r="B73" s="31" t="s">
        <v>99</v>
      </c>
      <c r="C73" s="32" t="s">
        <v>100</v>
      </c>
      <c r="D73" s="52">
        <v>0</v>
      </c>
      <c r="E73" s="9"/>
      <c r="F73" s="9"/>
    </row>
    <row r="74" spans="2:6" x14ac:dyDescent="0.2">
      <c r="B74" s="31" t="s">
        <v>101</v>
      </c>
      <c r="C74" s="32" t="s">
        <v>102</v>
      </c>
      <c r="D74" s="52">
        <v>60</v>
      </c>
      <c r="E74" s="9"/>
      <c r="F74" s="9"/>
    </row>
    <row r="75" spans="2:6" x14ac:dyDescent="0.2">
      <c r="B75" s="31" t="s">
        <v>103</v>
      </c>
      <c r="C75" s="32" t="s">
        <v>104</v>
      </c>
      <c r="D75" s="52">
        <f>SUM(D76,D77)</f>
        <v>117.5</v>
      </c>
      <c r="E75" s="9"/>
      <c r="F75" s="9"/>
    </row>
    <row r="76" spans="2:6" ht="15" customHeight="1" x14ac:dyDescent="0.2">
      <c r="B76" s="31" t="s">
        <v>105</v>
      </c>
      <c r="C76" s="32" t="s">
        <v>106</v>
      </c>
      <c r="D76" s="52">
        <v>35</v>
      </c>
      <c r="E76" s="9"/>
      <c r="F76" s="9"/>
    </row>
    <row r="77" spans="2:6" ht="14.25" customHeight="1" x14ac:dyDescent="0.2">
      <c r="B77" s="31" t="s">
        <v>107</v>
      </c>
      <c r="C77" s="32" t="s">
        <v>108</v>
      </c>
      <c r="D77" s="52">
        <v>82.5</v>
      </c>
      <c r="E77" s="9"/>
      <c r="F77" s="9"/>
    </row>
    <row r="78" spans="2:6" x14ac:dyDescent="0.2">
      <c r="B78" s="29" t="s">
        <v>109</v>
      </c>
      <c r="C78" s="30" t="s">
        <v>110</v>
      </c>
      <c r="D78" s="50">
        <f>D79+D81+D80</f>
        <v>593</v>
      </c>
      <c r="E78" s="9"/>
      <c r="F78" s="9"/>
    </row>
    <row r="79" spans="2:6" ht="15.75" customHeight="1" x14ac:dyDescent="0.2">
      <c r="B79" s="17" t="s">
        <v>111</v>
      </c>
      <c r="C79" s="18" t="s">
        <v>112</v>
      </c>
      <c r="D79" s="52">
        <v>117</v>
      </c>
      <c r="E79" s="9"/>
      <c r="F79" s="9"/>
    </row>
    <row r="80" spans="2:6" ht="15.75" customHeight="1" x14ac:dyDescent="0.2">
      <c r="B80" s="17" t="s">
        <v>113</v>
      </c>
      <c r="C80" s="18" t="s">
        <v>114</v>
      </c>
      <c r="D80" s="52">
        <v>75</v>
      </c>
      <c r="E80" s="9"/>
      <c r="F80" s="9"/>
    </row>
    <row r="81" spans="2:6" ht="14.25" customHeight="1" x14ac:dyDescent="0.2">
      <c r="B81" s="17" t="s">
        <v>115</v>
      </c>
      <c r="C81" s="18" t="s">
        <v>116</v>
      </c>
      <c r="D81" s="52">
        <v>401</v>
      </c>
      <c r="E81" s="9"/>
      <c r="F81" s="9"/>
    </row>
    <row r="82" spans="2:6" ht="14.25" customHeight="1" x14ac:dyDescent="0.2">
      <c r="B82" s="14" t="s">
        <v>117</v>
      </c>
      <c r="C82" s="15" t="s">
        <v>118</v>
      </c>
      <c r="D82" s="50">
        <f>SUM(D83,D84)</f>
        <v>775.5</v>
      </c>
      <c r="E82" s="9"/>
      <c r="F82" s="9"/>
    </row>
    <row r="83" spans="2:6" ht="14.25" customHeight="1" x14ac:dyDescent="0.2">
      <c r="B83" s="17" t="s">
        <v>119</v>
      </c>
      <c r="C83" s="18" t="s">
        <v>120</v>
      </c>
      <c r="D83" s="52">
        <v>38</v>
      </c>
      <c r="E83" s="9"/>
      <c r="F83" s="9"/>
    </row>
    <row r="84" spans="2:6" ht="14.25" customHeight="1" x14ac:dyDescent="0.2">
      <c r="B84" s="17" t="s">
        <v>121</v>
      </c>
      <c r="C84" s="18" t="s">
        <v>122</v>
      </c>
      <c r="D84" s="52">
        <v>737.5</v>
      </c>
      <c r="E84" s="9"/>
      <c r="F84" s="9"/>
    </row>
    <row r="85" spans="2:6" ht="14.25" customHeight="1" x14ac:dyDescent="0.2">
      <c r="B85" s="17"/>
      <c r="C85" s="18" t="s">
        <v>123</v>
      </c>
      <c r="D85" s="52">
        <v>727.5</v>
      </c>
      <c r="E85" s="9"/>
      <c r="F85" s="9"/>
    </row>
    <row r="86" spans="2:6" x14ac:dyDescent="0.2">
      <c r="B86" s="14" t="s">
        <v>124</v>
      </c>
      <c r="C86" s="15" t="s">
        <v>125</v>
      </c>
      <c r="D86" s="50">
        <v>1</v>
      </c>
      <c r="E86" s="9"/>
      <c r="F86" s="9"/>
    </row>
    <row r="87" spans="2:6" ht="15.75" customHeight="1" x14ac:dyDescent="0.2">
      <c r="B87" s="14" t="s">
        <v>126</v>
      </c>
      <c r="C87" s="15" t="s">
        <v>127</v>
      </c>
      <c r="D87" s="50">
        <v>1</v>
      </c>
      <c r="E87" s="9"/>
      <c r="F87" s="9"/>
    </row>
    <row r="88" spans="2:6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</row>
    <row r="89" spans="2:6" x14ac:dyDescent="0.2">
      <c r="B89" s="14" t="s">
        <v>130</v>
      </c>
      <c r="C89" s="34" t="s">
        <v>131</v>
      </c>
      <c r="D89" s="57">
        <f>D90+D91</f>
        <v>24</v>
      </c>
      <c r="E89" s="9"/>
      <c r="F89" s="9"/>
    </row>
    <row r="90" spans="2:6" x14ac:dyDescent="0.2">
      <c r="B90" s="17" t="s">
        <v>132</v>
      </c>
      <c r="C90" s="35" t="s">
        <v>133</v>
      </c>
      <c r="D90" s="58">
        <v>1</v>
      </c>
      <c r="E90" s="9"/>
      <c r="F90" s="9"/>
    </row>
    <row r="91" spans="2:6" x14ac:dyDescent="0.2">
      <c r="B91" s="36" t="s">
        <v>134</v>
      </c>
      <c r="C91" s="37" t="s">
        <v>135</v>
      </c>
      <c r="D91" s="58">
        <v>23</v>
      </c>
    </row>
    <row r="92" spans="2:6" ht="13.5" thickBot="1" x14ac:dyDescent="0.25">
      <c r="B92" s="48" t="s">
        <v>149</v>
      </c>
      <c r="C92" s="49" t="s">
        <v>150</v>
      </c>
      <c r="D92" s="51">
        <v>307.39999999999998</v>
      </c>
    </row>
    <row r="93" spans="2:6" ht="13.5" thickBot="1" x14ac:dyDescent="0.25">
      <c r="B93" s="38"/>
      <c r="C93" s="39" t="s">
        <v>136</v>
      </c>
      <c r="D93" s="40">
        <f>D8+D21+D71+D88+D92</f>
        <v>45058.200000000004</v>
      </c>
    </row>
    <row r="94" spans="2:6" ht="13.5" thickBot="1" x14ac:dyDescent="0.25">
      <c r="B94" s="38"/>
      <c r="C94" s="41" t="s">
        <v>137</v>
      </c>
      <c r="D94" s="40"/>
    </row>
    <row r="95" spans="2:6" x14ac:dyDescent="0.2">
      <c r="B95" s="42" t="s">
        <v>138</v>
      </c>
      <c r="C95" s="37" t="s">
        <v>139</v>
      </c>
      <c r="D95" s="59">
        <v>88.8</v>
      </c>
    </row>
    <row r="96" spans="2:6" x14ac:dyDescent="0.2">
      <c r="B96" s="36" t="s">
        <v>140</v>
      </c>
      <c r="C96" s="37" t="s">
        <v>141</v>
      </c>
      <c r="D96" s="52">
        <v>15.7</v>
      </c>
    </row>
    <row r="97" spans="2:4" x14ac:dyDescent="0.2">
      <c r="B97" s="36" t="s">
        <v>142</v>
      </c>
      <c r="C97" s="37" t="s">
        <v>143</v>
      </c>
      <c r="D97" s="52">
        <v>191.9</v>
      </c>
    </row>
    <row r="98" spans="2:4" ht="13.5" thickBot="1" x14ac:dyDescent="0.25">
      <c r="B98" s="43" t="s">
        <v>144</v>
      </c>
      <c r="C98" s="44" t="s">
        <v>145</v>
      </c>
      <c r="D98" s="60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47531.700000000004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2020-11-23T11:34:55Z</cp:lastPrinted>
  <dcterms:created xsi:type="dcterms:W3CDTF">2019-02-14T11:37:44Z</dcterms:created>
  <dcterms:modified xsi:type="dcterms:W3CDTF">2020-11-23T11:36:39Z</dcterms:modified>
</cp:coreProperties>
</file>