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C:\Users\user\Desktop\2019-12-18\"/>
    </mc:Choice>
  </mc:AlternateContent>
  <xr:revisionPtr revIDLastSave="0" documentId="8_{BC0D3ED8-F657-4F82-A33F-33B63B482D9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0" i="1" l="1"/>
  <c r="I38" i="1"/>
  <c r="I23" i="1" l="1"/>
  <c r="I48" i="1"/>
  <c r="I53" i="1" l="1"/>
  <c r="I9" i="1" l="1"/>
  <c r="I10" i="1" s="1"/>
  <c r="C10" i="1"/>
  <c r="D10" i="1"/>
  <c r="E10" i="1"/>
  <c r="F10" i="1"/>
  <c r="G10" i="1"/>
  <c r="H10" i="1"/>
  <c r="I11" i="1"/>
  <c r="I12" i="1"/>
  <c r="I13" i="1"/>
  <c r="I14" i="1"/>
  <c r="I15" i="1"/>
  <c r="I16" i="1"/>
  <c r="C17" i="1"/>
  <c r="D17" i="1"/>
  <c r="E17" i="1"/>
  <c r="F17" i="1"/>
  <c r="G17" i="1"/>
  <c r="H17" i="1"/>
  <c r="I18" i="1"/>
  <c r="I19" i="1"/>
  <c r="I20" i="1"/>
  <c r="I21" i="1"/>
  <c r="I22" i="1"/>
  <c r="I24" i="1"/>
  <c r="I25" i="1"/>
  <c r="C26" i="1"/>
  <c r="D26" i="1"/>
  <c r="E26" i="1"/>
  <c r="F26" i="1"/>
  <c r="G26" i="1"/>
  <c r="H26" i="1"/>
  <c r="I27" i="1"/>
  <c r="I28" i="1"/>
  <c r="I29" i="1"/>
  <c r="I30" i="1"/>
  <c r="I31" i="1"/>
  <c r="C32" i="1"/>
  <c r="D32" i="1"/>
  <c r="E32" i="1"/>
  <c r="F32" i="1"/>
  <c r="G32" i="1"/>
  <c r="H32" i="1"/>
  <c r="I33" i="1"/>
  <c r="I34" i="1"/>
  <c r="I35" i="1"/>
  <c r="I36" i="1"/>
  <c r="I37" i="1"/>
  <c r="I39" i="1"/>
  <c r="C40" i="1"/>
  <c r="D40" i="1"/>
  <c r="E40" i="1"/>
  <c r="F40" i="1"/>
  <c r="G40" i="1"/>
  <c r="H40" i="1"/>
  <c r="I41" i="1"/>
  <c r="I42" i="1"/>
  <c r="I43" i="1"/>
  <c r="I44" i="1"/>
  <c r="I45" i="1"/>
  <c r="C46" i="1"/>
  <c r="D46" i="1"/>
  <c r="E46" i="1"/>
  <c r="F46" i="1"/>
  <c r="G46" i="1"/>
  <c r="H46" i="1"/>
  <c r="I47" i="1"/>
  <c r="I49" i="1"/>
  <c r="C51" i="1"/>
  <c r="D51" i="1"/>
  <c r="E51" i="1"/>
  <c r="F51" i="1"/>
  <c r="G51" i="1"/>
  <c r="H51" i="1"/>
  <c r="I52" i="1"/>
  <c r="I54" i="1"/>
  <c r="I55" i="1" s="1"/>
  <c r="C55" i="1"/>
  <c r="D55" i="1"/>
  <c r="E55" i="1"/>
  <c r="F55" i="1"/>
  <c r="G55" i="1"/>
  <c r="H55" i="1"/>
  <c r="H56" i="1" l="1"/>
  <c r="D56" i="1"/>
  <c r="I51" i="1"/>
  <c r="F56" i="1"/>
  <c r="E56" i="1"/>
  <c r="I17" i="1"/>
  <c r="I32" i="1"/>
  <c r="I40" i="1"/>
  <c r="I46" i="1"/>
  <c r="I26" i="1"/>
  <c r="G56" i="1"/>
  <c r="C56" i="1"/>
  <c r="I56" i="1" l="1"/>
</calcChain>
</file>

<file path=xl/sharedStrings.xml><?xml version="1.0" encoding="utf-8"?>
<sst xmlns="http://schemas.openxmlformats.org/spreadsheetml/2006/main" count="71" uniqueCount="71">
  <si>
    <t>PATVIRTINTA</t>
  </si>
  <si>
    <t>Panevėžio rajono savivaldybės tarybos</t>
  </si>
  <si>
    <t>5 priedas</t>
  </si>
  <si>
    <t>(tūkst. eurų)</t>
  </si>
  <si>
    <t>Programa</t>
  </si>
  <si>
    <t>Projektas</t>
  </si>
  <si>
    <t>3ES</t>
  </si>
  <si>
    <t>4VB(VIPA)</t>
  </si>
  <si>
    <t>4LRVB</t>
  </si>
  <si>
    <t>5SB</t>
  </si>
  <si>
    <t>5SB(VP)</t>
  </si>
  <si>
    <t>5SBLL</t>
  </si>
  <si>
    <t>Viso</t>
  </si>
  <si>
    <t>01P</t>
  </si>
  <si>
    <t>Paslaugų ir asmenų aptarnavimo kokybės gerinimas Panevėžio miesto ir Panevėžio rajono savivaldybėse</t>
  </si>
  <si>
    <t>Iš viso 01 programa</t>
  </si>
  <si>
    <t>02P</t>
  </si>
  <si>
    <t>Neformaliojo švietimo infrastruktūros plėtra Panevėžio rajono savivaldybėje (pareiškėjas – Muzikos m-kla)</t>
  </si>
  <si>
    <t>Panevėžio rajono bendrojo ugdymo mokyklų veiklos tobulinimas</t>
  </si>
  <si>
    <t>Mokyklų tinklo efektyvumo didinimas Panevėžio rajone</t>
  </si>
  <si>
    <t>Panevėžio r. Naujamiesčio gimnazijos katilinės, naudojančios atsinaujinančios energijos resursus, statyba</t>
  </si>
  <si>
    <t>Ikimokyklinio ir priešmokyklinio ugdymo prieinamumo didinimas Panevėžio rajono savivaldybėje</t>
  </si>
  <si>
    <t>Viešosios infrastruktūros atnaujinimas ir plėtra Pažagienių kaime, Panevėžio rajone (pareiškėjas – Pažagienių mokykla-darželis)</t>
  </si>
  <si>
    <t>Iš viso 02 programa</t>
  </si>
  <si>
    <t>03P</t>
  </si>
  <si>
    <t>Gyvenimo kokybės ir aplinkos gerinimas Ramygaloje, Panevėžio rajone</t>
  </si>
  <si>
    <t>Gyvenimo kokybės ir aplinkos gerinimas Krekenavoje, Panevėžio rajone</t>
  </si>
  <si>
    <t>Gyvenimo kokybės ir aplinkos gerinimas Velžyje, Panevėžio rajone</t>
  </si>
  <si>
    <t>Gyvenimo kokybės ir aplinkos gerinimas Piniavoje, Panevėžio rajone</t>
  </si>
  <si>
    <t>Viešosios infrastruktūros plėtra Vaivadų kaime, Panevėžio rajone</t>
  </si>
  <si>
    <t>Sveikatos kodas – aktyvi Panevėžio rajono bendruomenė (pareiškėjas – Švietimo centras)</t>
  </si>
  <si>
    <t>Panevėžio rajono VVG projektas „Panevėžio rajono 2016–2023 metų vietos plėtros strategija“</t>
  </si>
  <si>
    <t>Iš viso 03 programa</t>
  </si>
  <si>
    <t>04P</t>
  </si>
  <si>
    <t>Vietinių kelių techninių parametrų ir eismo saugos gerinimas Panevėžio rajone</t>
  </si>
  <si>
    <t>Geriamojo vandens tiekimo sistemos Sujetų k., Panevėžio r., statyba</t>
  </si>
  <si>
    <t>Geriamojo vandens tiekimo ir nuotekų tvarkymo sistemų statyba Paįstrio k., Gegužinės k. ir Ėriškių k., Panevėžio rajone</t>
  </si>
  <si>
    <t>Pėsčiųjų ir dviračių takų plėtra Ramygalos miesto parke ir Parko g., Panevėžio rajone</t>
  </si>
  <si>
    <t>Kitų, nenumatytų, investicinių projektų rengimui</t>
  </si>
  <si>
    <t>Iš viso 04 programa</t>
  </si>
  <si>
    <t>05P</t>
  </si>
  <si>
    <t>Socialinių paslaugų infrastruktūros plėtra Panevėžio rajono savivaldybėje (pareiškėjas – Socialinių paslaugų centras)</t>
  </si>
  <si>
    <t>Socialinio būsto fondo plėtra Panevėžio rajono savivaldybėje</t>
  </si>
  <si>
    <t>Kompleksinių paslaugų šeimai teikimas Panevėžio rajono savivaldybėje</t>
  </si>
  <si>
    <t>Institucinės globos pertvarka: investicijos į infrastruktūrą</t>
  </si>
  <si>
    <t>Vaikų gerovės ir saugumo didinimo, paslaugų šeimai, globėjams (rūpintojams) kokybės didinimo bei prieinamumo plėtra</t>
  </si>
  <si>
    <t>Integrali pagalba į namus Panevėžio rajone (pareiškėjas – Socialinių paslaugų centras)</t>
  </si>
  <si>
    <t>Iš viso 05 programa</t>
  </si>
  <si>
    <t>06P</t>
  </si>
  <si>
    <t>Viešosios infrastruktūros atnaujinimas ir plėtra Ėriškių kaime, Panevėžio rajone</t>
  </si>
  <si>
    <t>Sveikos gyvensenos skatinimas Panevėžio rajone (pareiškėjas – Visuomenės sveikatos biuras)</t>
  </si>
  <si>
    <t>Iš viso 06 programa</t>
  </si>
  <si>
    <t>07P</t>
  </si>
  <si>
    <t>Kraštovaizdžio apsaugos priemonių įgyvendinimas Panevėžio rajone I etapas</t>
  </si>
  <si>
    <t>Potvynių rizikos valdymas Panevėžio rajone</t>
  </si>
  <si>
    <t>Iš viso 07 programa</t>
  </si>
  <si>
    <t>08P</t>
  </si>
  <si>
    <t>Upytės dvaro svirno tvarkyba ir aktualizavimas</t>
  </si>
  <si>
    <t>Pažeistai melioracijos infrastruktūrai atkurti ir prevencinėms priemonėms taikyti</t>
  </si>
  <si>
    <t>Iš viso 08 programa</t>
  </si>
  <si>
    <t xml:space="preserve">                                                                                                                           IŠ VISO</t>
  </si>
  <si>
    <t>Savivaldybes jungiančių turizmo trasų ir turizmo maršrutų informacinės infrastruktūros plėtra</t>
  </si>
  <si>
    <t>PROJEKTŲ, KURIE BUS VYKDOMI EUROPOS SĄJUNGOS IR KITŲ FONDŲ FINANSINĖS PARAMOS, PRISIDEDANT SAVIVALDYBĖS BIUDŽETO LĖŠOMIS, SĄRAŠAS</t>
  </si>
  <si>
    <t>Kraštovaizdžio apsaugos priemonių įgyvendinimas Panevėžio rajone II etapas</t>
  </si>
  <si>
    <t>Viešosios infrastruktūros plėtra Dembavos kaime, Panevėžio rajone (pareiškėjas – Liūdynės kultūros centras)</t>
  </si>
  <si>
    <t>Socialinės paramos prieinamumo didinimas</t>
  </si>
  <si>
    <t>Buvusios naftos bazės teritorijos Panevėžio r. sav., Krekenavos sen., Žibartonių k., sutvarkymas</t>
  </si>
  <si>
    <t>Priemonių, gerinančių ambulatorinių sveikatos priežiūros palaugų prieinamumą tuberkulioze sergantiems asmenims, įgyvendinimas 
Panevėžio rajono savivaldybėje</t>
  </si>
  <si>
    <t>Saulės fotovoltinės jėgainės diegimas VšĮ Panevėžio rajono savivaldybės poliklinikos padalinyje Naujamiesčio palaikomojo gydymo 
ir slaugos ligoninėje</t>
  </si>
  <si>
    <t>2019 m. gruodžio 18 d. sprendimu Nr.  T-</t>
  </si>
  <si>
    <t>Pirminės asmens sveikatos priežiūros veiklos efektyvumo didinimas VšĮ Krekenavos pirminės sveikatos priežiūros centre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</si>
</sst>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i/>
      <sz val="9"/>
      <color indexed="8"/>
      <name val="Times New Roman"/>
      <family val="1"/>
      <charset val="186"/>
    </font>
    <font>
      <sz val="8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26"/>
        <bgColor indexed="9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1" fillId="0" borderId="0" xfId="1"/>
    <xf numFmtId="0" fontId="2" fillId="0" borderId="0" xfId="1" applyFont="1"/>
    <xf numFmtId="0" fontId="4" fillId="0" borderId="0" xfId="1" applyFont="1"/>
    <xf numFmtId="0" fontId="5" fillId="0" borderId="1" xfId="1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/>
    </xf>
    <xf numFmtId="0" fontId="8" fillId="0" borderId="1" xfId="1" applyFont="1" applyBorder="1"/>
    <xf numFmtId="164" fontId="8" fillId="0" borderId="1" xfId="1" applyNumberFormat="1" applyFont="1" applyBorder="1"/>
    <xf numFmtId="0" fontId="9" fillId="2" borderId="1" xfId="1" applyFont="1" applyFill="1" applyBorder="1"/>
    <xf numFmtId="164" fontId="9" fillId="2" borderId="1" xfId="1" applyNumberFormat="1" applyFont="1" applyFill="1" applyBorder="1"/>
    <xf numFmtId="0" fontId="8" fillId="0" borderId="1" xfId="1" applyFont="1" applyBorder="1" applyAlignment="1">
      <alignment wrapText="1"/>
    </xf>
    <xf numFmtId="0" fontId="8" fillId="0" borderId="1" xfId="1" applyFont="1" applyBorder="1" applyAlignment="1">
      <alignment vertical="center"/>
    </xf>
    <xf numFmtId="0" fontId="8" fillId="0" borderId="1" xfId="1" applyFont="1" applyBorder="1" applyAlignment="1">
      <alignment vertical="center" wrapText="1"/>
    </xf>
    <xf numFmtId="0" fontId="9" fillId="2" borderId="2" xfId="1" applyFont="1" applyFill="1" applyBorder="1"/>
    <xf numFmtId="164" fontId="9" fillId="2" borderId="2" xfId="1" applyNumberFormat="1" applyFont="1" applyFill="1" applyBorder="1"/>
    <xf numFmtId="0" fontId="5" fillId="3" borderId="4" xfId="1" applyFont="1" applyFill="1" applyBorder="1" applyAlignment="1">
      <alignment horizontal="center" vertical="center"/>
    </xf>
    <xf numFmtId="164" fontId="5" fillId="3" borderId="5" xfId="1" applyNumberFormat="1" applyFont="1" applyFill="1" applyBorder="1" applyAlignment="1">
      <alignment horizontal="center" vertical="center"/>
    </xf>
    <xf numFmtId="164" fontId="5" fillId="3" borderId="4" xfId="1" applyNumberFormat="1" applyFont="1" applyFill="1" applyBorder="1" applyAlignment="1">
      <alignment horizontal="center" vertical="center"/>
    </xf>
    <xf numFmtId="164" fontId="10" fillId="0" borderId="1" xfId="1" applyNumberFormat="1" applyFont="1" applyBorder="1"/>
    <xf numFmtId="0" fontId="7" fillId="0" borderId="1" xfId="1" applyFont="1" applyBorder="1" applyAlignment="1">
      <alignment horizontal="center" vertical="center"/>
    </xf>
    <xf numFmtId="0" fontId="9" fillId="2" borderId="1" xfId="1" applyFont="1" applyFill="1" applyBorder="1" applyAlignment="1">
      <alignment horizontal="center"/>
    </xf>
    <xf numFmtId="0" fontId="9" fillId="2" borderId="2" xfId="1" applyFont="1" applyFill="1" applyBorder="1" applyAlignment="1">
      <alignment horizontal="center"/>
    </xf>
    <xf numFmtId="0" fontId="5" fillId="3" borderId="3" xfId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 wrapText="1"/>
    </xf>
  </cellXfs>
  <cellStyles count="2">
    <cellStyle name="Excel Built-in Normal" xfId="1" xr:uid="{00000000-0005-0000-0000-000000000000}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DEEBF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6"/>
  <sheetViews>
    <sheetView tabSelected="1" topLeftCell="B1" zoomScale="130" zoomScaleNormal="130" workbookViewId="0">
      <selection activeCell="F61" sqref="F61"/>
    </sheetView>
  </sheetViews>
  <sheetFormatPr defaultColWidth="8.7109375" defaultRowHeight="15" x14ac:dyDescent="0.25"/>
  <cols>
    <col min="1" max="1" width="8.85546875" style="1" customWidth="1"/>
    <col min="2" max="2" width="88.85546875" style="1" customWidth="1"/>
    <col min="3" max="3" width="9.140625" style="1" customWidth="1"/>
    <col min="4" max="4" width="9.7109375" style="1" customWidth="1"/>
    <col min="5" max="16384" width="8.7109375" style="1"/>
  </cols>
  <sheetData>
    <row r="1" spans="1:9" x14ac:dyDescent="0.25">
      <c r="F1" s="2" t="s">
        <v>0</v>
      </c>
    </row>
    <row r="2" spans="1:9" x14ac:dyDescent="0.25">
      <c r="F2" s="2" t="s">
        <v>1</v>
      </c>
    </row>
    <row r="3" spans="1:9" x14ac:dyDescent="0.25">
      <c r="F3" s="2" t="s">
        <v>69</v>
      </c>
    </row>
    <row r="4" spans="1:9" x14ac:dyDescent="0.25">
      <c r="F4" s="2" t="s">
        <v>2</v>
      </c>
    </row>
    <row r="5" spans="1:9" ht="9.75" customHeight="1" x14ac:dyDescent="0.25">
      <c r="F5" s="2"/>
    </row>
    <row r="6" spans="1:9" ht="30.75" customHeight="1" x14ac:dyDescent="0.25">
      <c r="A6" s="25" t="s">
        <v>62</v>
      </c>
      <c r="B6" s="25"/>
      <c r="C6" s="25"/>
      <c r="D6" s="25"/>
      <c r="E6" s="25"/>
      <c r="F6" s="25"/>
      <c r="G6" s="25"/>
      <c r="H6" s="25"/>
      <c r="I6" s="25"/>
    </row>
    <row r="7" spans="1:9" ht="21.75" customHeight="1" x14ac:dyDescent="0.25">
      <c r="I7" s="3" t="s">
        <v>3</v>
      </c>
    </row>
    <row r="8" spans="1:9" ht="21.75" customHeight="1" x14ac:dyDescent="0.25">
      <c r="A8" s="4" t="s">
        <v>4</v>
      </c>
      <c r="B8" s="5" t="s">
        <v>5</v>
      </c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  <c r="H8" s="6" t="s">
        <v>11</v>
      </c>
      <c r="I8" s="5" t="s">
        <v>12</v>
      </c>
    </row>
    <row r="9" spans="1:9" x14ac:dyDescent="0.25">
      <c r="A9" s="7" t="s">
        <v>13</v>
      </c>
      <c r="B9" s="8" t="s">
        <v>14</v>
      </c>
      <c r="C9" s="8"/>
      <c r="D9" s="8"/>
      <c r="E9" s="8"/>
      <c r="F9" s="9">
        <v>35.9</v>
      </c>
      <c r="G9" s="8"/>
      <c r="H9" s="8"/>
      <c r="I9" s="9">
        <f>SUM(C9:H9)</f>
        <v>35.9</v>
      </c>
    </row>
    <row r="10" spans="1:9" x14ac:dyDescent="0.25">
      <c r="A10" s="22" t="s">
        <v>15</v>
      </c>
      <c r="B10" s="22"/>
      <c r="C10" s="10">
        <f>SUM(C9)</f>
        <v>0</v>
      </c>
      <c r="D10" s="10">
        <f t="shared" ref="D10:I10" si="0">SUM(D9)</f>
        <v>0</v>
      </c>
      <c r="E10" s="10">
        <f t="shared" si="0"/>
        <v>0</v>
      </c>
      <c r="F10" s="11">
        <f t="shared" si="0"/>
        <v>35.9</v>
      </c>
      <c r="G10" s="10">
        <f t="shared" si="0"/>
        <v>0</v>
      </c>
      <c r="H10" s="10">
        <f t="shared" si="0"/>
        <v>0</v>
      </c>
      <c r="I10" s="11">
        <f t="shared" si="0"/>
        <v>35.9</v>
      </c>
    </row>
    <row r="11" spans="1:9" x14ac:dyDescent="0.25">
      <c r="A11" s="21" t="s">
        <v>16</v>
      </c>
      <c r="B11" s="8" t="s">
        <v>17</v>
      </c>
      <c r="C11" s="8">
        <v>28.7</v>
      </c>
      <c r="D11" s="8">
        <v>12.5</v>
      </c>
      <c r="E11" s="8"/>
      <c r="F11" s="8"/>
      <c r="G11" s="8"/>
      <c r="H11" s="8"/>
      <c r="I11" s="9">
        <f t="shared" ref="I11:I16" si="1">SUM(C11:H11)</f>
        <v>41.2</v>
      </c>
    </row>
    <row r="12" spans="1:9" x14ac:dyDescent="0.25">
      <c r="A12" s="21"/>
      <c r="B12" s="8" t="s">
        <v>18</v>
      </c>
      <c r="C12" s="8">
        <v>37.1</v>
      </c>
      <c r="D12" s="8"/>
      <c r="E12" s="8"/>
      <c r="F12" s="8">
        <v>1.1000000000000001</v>
      </c>
      <c r="G12" s="8"/>
      <c r="H12" s="8"/>
      <c r="I12" s="9">
        <f t="shared" si="1"/>
        <v>38.200000000000003</v>
      </c>
    </row>
    <row r="13" spans="1:9" x14ac:dyDescent="0.25">
      <c r="A13" s="21"/>
      <c r="B13" s="8" t="s">
        <v>19</v>
      </c>
      <c r="C13" s="8">
        <v>51.3</v>
      </c>
      <c r="D13" s="8">
        <v>5.8</v>
      </c>
      <c r="E13" s="8">
        <v>4.5</v>
      </c>
      <c r="F13" s="8"/>
      <c r="G13" s="8"/>
      <c r="H13" s="8"/>
      <c r="I13" s="9">
        <f t="shared" si="1"/>
        <v>61.599999999999994</v>
      </c>
    </row>
    <row r="14" spans="1:9" x14ac:dyDescent="0.25">
      <c r="A14" s="21"/>
      <c r="B14" s="8" t="s">
        <v>20</v>
      </c>
      <c r="C14" s="9">
        <v>11.3</v>
      </c>
      <c r="D14" s="8"/>
      <c r="E14" s="9">
        <v>2</v>
      </c>
      <c r="F14" s="8"/>
      <c r="G14" s="8"/>
      <c r="H14" s="8"/>
      <c r="I14" s="9">
        <f t="shared" si="1"/>
        <v>13.3</v>
      </c>
    </row>
    <row r="15" spans="1:9" x14ac:dyDescent="0.25">
      <c r="A15" s="21"/>
      <c r="B15" s="8" t="s">
        <v>21</v>
      </c>
      <c r="C15" s="8">
        <v>12.3</v>
      </c>
      <c r="D15" s="8">
        <v>1.5</v>
      </c>
      <c r="E15" s="9">
        <v>1</v>
      </c>
      <c r="F15" s="9">
        <v>11</v>
      </c>
      <c r="G15" s="8"/>
      <c r="H15" s="8"/>
      <c r="I15" s="9">
        <f t="shared" si="1"/>
        <v>25.8</v>
      </c>
    </row>
    <row r="16" spans="1:9" x14ac:dyDescent="0.25">
      <c r="A16" s="21"/>
      <c r="B16" s="8" t="s">
        <v>22</v>
      </c>
      <c r="C16" s="8">
        <v>31.3</v>
      </c>
      <c r="D16" s="8"/>
      <c r="E16" s="9">
        <v>6.7</v>
      </c>
      <c r="F16" s="9">
        <v>253.1</v>
      </c>
      <c r="G16" s="8"/>
      <c r="H16" s="8"/>
      <c r="I16" s="9">
        <f t="shared" si="1"/>
        <v>291.10000000000002</v>
      </c>
    </row>
    <row r="17" spans="1:9" x14ac:dyDescent="0.25">
      <c r="A17" s="22" t="s">
        <v>23</v>
      </c>
      <c r="B17" s="22"/>
      <c r="C17" s="11">
        <f>SUM(C11:C16)</f>
        <v>172.00000000000003</v>
      </c>
      <c r="D17" s="10">
        <f t="shared" ref="D17:I17" si="2">SUM(D11:D16)</f>
        <v>19.8</v>
      </c>
      <c r="E17" s="10">
        <f t="shared" si="2"/>
        <v>14.2</v>
      </c>
      <c r="F17" s="11">
        <f t="shared" si="2"/>
        <v>265.2</v>
      </c>
      <c r="G17" s="10">
        <f t="shared" si="2"/>
        <v>0</v>
      </c>
      <c r="H17" s="10">
        <f t="shared" si="2"/>
        <v>0</v>
      </c>
      <c r="I17" s="10">
        <f t="shared" si="2"/>
        <v>471.20000000000005</v>
      </c>
    </row>
    <row r="18" spans="1:9" x14ac:dyDescent="0.25">
      <c r="A18" s="21" t="s">
        <v>24</v>
      </c>
      <c r="B18" s="8" t="s">
        <v>25</v>
      </c>
      <c r="C18" s="8">
        <v>119.6</v>
      </c>
      <c r="D18" s="8">
        <v>9.1</v>
      </c>
      <c r="E18" s="8">
        <v>14.2</v>
      </c>
      <c r="F18" s="8">
        <v>21.5</v>
      </c>
      <c r="G18" s="8"/>
      <c r="H18" s="8">
        <v>0.9</v>
      </c>
      <c r="I18" s="9">
        <f t="shared" ref="I18:I25" si="3">SUM(C18:H18)</f>
        <v>165.29999999999998</v>
      </c>
    </row>
    <row r="19" spans="1:9" x14ac:dyDescent="0.25">
      <c r="A19" s="21"/>
      <c r="B19" s="8" t="s">
        <v>26</v>
      </c>
      <c r="C19" s="8">
        <v>36.799999999999997</v>
      </c>
      <c r="D19" s="8">
        <v>5.3</v>
      </c>
      <c r="E19" s="8">
        <v>4.7</v>
      </c>
      <c r="F19" s="8"/>
      <c r="G19" s="8"/>
      <c r="H19" s="8"/>
      <c r="I19" s="9">
        <f t="shared" si="3"/>
        <v>46.8</v>
      </c>
    </row>
    <row r="20" spans="1:9" x14ac:dyDescent="0.25">
      <c r="A20" s="21"/>
      <c r="B20" s="8" t="s">
        <v>27</v>
      </c>
      <c r="C20" s="8">
        <v>304.39999999999998</v>
      </c>
      <c r="D20" s="8">
        <v>18.5</v>
      </c>
      <c r="E20" s="8">
        <v>21.4</v>
      </c>
      <c r="F20" s="8">
        <v>53.5</v>
      </c>
      <c r="G20" s="8"/>
      <c r="H20" s="8"/>
      <c r="I20" s="9">
        <f t="shared" si="3"/>
        <v>397.79999999999995</v>
      </c>
    </row>
    <row r="21" spans="1:9" x14ac:dyDescent="0.25">
      <c r="A21" s="21"/>
      <c r="B21" s="8" t="s">
        <v>28</v>
      </c>
      <c r="C21" s="9">
        <v>184.7</v>
      </c>
      <c r="D21" s="9"/>
      <c r="E21" s="9">
        <v>16.3</v>
      </c>
      <c r="F21" s="9"/>
      <c r="G21" s="9"/>
      <c r="H21" s="9"/>
      <c r="I21" s="9">
        <f t="shared" si="3"/>
        <v>201</v>
      </c>
    </row>
    <row r="22" spans="1:9" x14ac:dyDescent="0.25">
      <c r="A22" s="21"/>
      <c r="B22" s="8" t="s">
        <v>29</v>
      </c>
      <c r="C22" s="9">
        <v>13.9</v>
      </c>
      <c r="D22" s="9"/>
      <c r="E22" s="9">
        <v>2.4</v>
      </c>
      <c r="F22" s="9"/>
      <c r="G22" s="9"/>
      <c r="H22" s="9"/>
      <c r="I22" s="9">
        <f t="shared" si="3"/>
        <v>16.3</v>
      </c>
    </row>
    <row r="23" spans="1:9" x14ac:dyDescent="0.25">
      <c r="A23" s="21"/>
      <c r="B23" s="8" t="s">
        <v>64</v>
      </c>
      <c r="C23" s="9">
        <v>54.7</v>
      </c>
      <c r="D23" s="9"/>
      <c r="E23" s="9">
        <v>9.6999999999999993</v>
      </c>
      <c r="F23" s="9">
        <v>43.6</v>
      </c>
      <c r="G23" s="9"/>
      <c r="H23" s="9"/>
      <c r="I23" s="9">
        <f t="shared" si="3"/>
        <v>108</v>
      </c>
    </row>
    <row r="24" spans="1:9" x14ac:dyDescent="0.25">
      <c r="A24" s="21"/>
      <c r="B24" s="12" t="s">
        <v>30</v>
      </c>
      <c r="C24" s="8">
        <v>3.6</v>
      </c>
      <c r="D24" s="8"/>
      <c r="E24" s="8">
        <v>0.60000000000000009</v>
      </c>
      <c r="F24" s="9"/>
      <c r="G24" s="8"/>
      <c r="H24" s="8"/>
      <c r="I24" s="9">
        <f t="shared" si="3"/>
        <v>4.2</v>
      </c>
    </row>
    <row r="25" spans="1:9" x14ac:dyDescent="0.25">
      <c r="A25" s="21"/>
      <c r="B25" s="13" t="s">
        <v>31</v>
      </c>
      <c r="C25" s="8"/>
      <c r="D25" s="8"/>
      <c r="E25" s="8"/>
      <c r="F25" s="9">
        <v>60.4</v>
      </c>
      <c r="G25" s="8"/>
      <c r="H25" s="8"/>
      <c r="I25" s="9">
        <f t="shared" si="3"/>
        <v>60.4</v>
      </c>
    </row>
    <row r="26" spans="1:9" x14ac:dyDescent="0.25">
      <c r="A26" s="22" t="s">
        <v>32</v>
      </c>
      <c r="B26" s="22"/>
      <c r="C26" s="10">
        <f t="shared" ref="C26:I26" si="4">SUM(C18:C25)</f>
        <v>717.7</v>
      </c>
      <c r="D26" s="10">
        <f t="shared" si="4"/>
        <v>32.9</v>
      </c>
      <c r="E26" s="10">
        <f t="shared" si="4"/>
        <v>69.299999999999983</v>
      </c>
      <c r="F26" s="10">
        <f t="shared" si="4"/>
        <v>179</v>
      </c>
      <c r="G26" s="10">
        <f t="shared" si="4"/>
        <v>0</v>
      </c>
      <c r="H26" s="11">
        <f t="shared" si="4"/>
        <v>0.9</v>
      </c>
      <c r="I26" s="11">
        <f t="shared" si="4"/>
        <v>999.79999999999984</v>
      </c>
    </row>
    <row r="27" spans="1:9" x14ac:dyDescent="0.25">
      <c r="A27" s="21" t="s">
        <v>33</v>
      </c>
      <c r="B27" s="8" t="s">
        <v>34</v>
      </c>
      <c r="C27" s="8">
        <v>734.5</v>
      </c>
      <c r="D27" s="8">
        <v>129.6</v>
      </c>
      <c r="E27" s="8"/>
      <c r="F27" s="8">
        <v>2.2000000000000002</v>
      </c>
      <c r="G27" s="8"/>
      <c r="H27" s="8">
        <v>9.6</v>
      </c>
      <c r="I27" s="9">
        <f t="shared" ref="I27:I31" si="5">SUM(C27:H27)</f>
        <v>875.90000000000009</v>
      </c>
    </row>
    <row r="28" spans="1:9" x14ac:dyDescent="0.25">
      <c r="A28" s="21"/>
      <c r="B28" s="8" t="s">
        <v>35</v>
      </c>
      <c r="C28" s="8">
        <v>59.4</v>
      </c>
      <c r="D28" s="8"/>
      <c r="E28" s="9">
        <v>11.1</v>
      </c>
      <c r="F28" s="9"/>
      <c r="G28" s="8"/>
      <c r="H28" s="9">
        <v>15.1</v>
      </c>
      <c r="I28" s="9">
        <f t="shared" si="5"/>
        <v>85.6</v>
      </c>
    </row>
    <row r="29" spans="1:9" x14ac:dyDescent="0.25">
      <c r="A29" s="21"/>
      <c r="B29" s="8" t="s">
        <v>36</v>
      </c>
      <c r="C29" s="8"/>
      <c r="D29" s="8"/>
      <c r="E29" s="9"/>
      <c r="F29" s="9">
        <v>10</v>
      </c>
      <c r="G29" s="8"/>
      <c r="H29" s="9"/>
      <c r="I29" s="9">
        <f t="shared" si="5"/>
        <v>10</v>
      </c>
    </row>
    <row r="30" spans="1:9" x14ac:dyDescent="0.25">
      <c r="A30" s="21"/>
      <c r="B30" s="8" t="s">
        <v>37</v>
      </c>
      <c r="C30" s="8">
        <v>12.5</v>
      </c>
      <c r="D30" s="8">
        <v>15.1</v>
      </c>
      <c r="E30" s="8"/>
      <c r="F30" s="8"/>
      <c r="G30" s="8"/>
      <c r="H30" s="8"/>
      <c r="I30" s="9">
        <f t="shared" si="5"/>
        <v>27.6</v>
      </c>
    </row>
    <row r="31" spans="1:9" x14ac:dyDescent="0.25">
      <c r="A31" s="21"/>
      <c r="B31" s="8" t="s">
        <v>38</v>
      </c>
      <c r="C31" s="8"/>
      <c r="D31" s="8"/>
      <c r="E31" s="8"/>
      <c r="F31" s="9">
        <v>20</v>
      </c>
      <c r="G31" s="8"/>
      <c r="H31" s="8"/>
      <c r="I31" s="9">
        <f t="shared" si="5"/>
        <v>20</v>
      </c>
    </row>
    <row r="32" spans="1:9" x14ac:dyDescent="0.25">
      <c r="A32" s="22" t="s">
        <v>39</v>
      </c>
      <c r="B32" s="22"/>
      <c r="C32" s="10">
        <f t="shared" ref="C32:I32" si="6">SUM(C27:C31)</f>
        <v>806.4</v>
      </c>
      <c r="D32" s="10">
        <f t="shared" si="6"/>
        <v>144.69999999999999</v>
      </c>
      <c r="E32" s="11">
        <f t="shared" si="6"/>
        <v>11.1</v>
      </c>
      <c r="F32" s="11">
        <f t="shared" si="6"/>
        <v>32.200000000000003</v>
      </c>
      <c r="G32" s="10">
        <f t="shared" si="6"/>
        <v>0</v>
      </c>
      <c r="H32" s="10">
        <f t="shared" si="6"/>
        <v>24.7</v>
      </c>
      <c r="I32" s="10">
        <f t="shared" si="6"/>
        <v>1019.1000000000001</v>
      </c>
    </row>
    <row r="33" spans="1:9" x14ac:dyDescent="0.25">
      <c r="A33" s="21" t="s">
        <v>40</v>
      </c>
      <c r="B33" s="8" t="s">
        <v>41</v>
      </c>
      <c r="C33" s="9"/>
      <c r="D33" s="9"/>
      <c r="E33" s="8"/>
      <c r="F33" s="8"/>
      <c r="G33" s="8"/>
      <c r="H33" s="8"/>
      <c r="I33" s="9">
        <f t="shared" ref="I33:I39" si="7">SUM(C33:H33)</f>
        <v>0</v>
      </c>
    </row>
    <row r="34" spans="1:9" x14ac:dyDescent="0.25">
      <c r="A34" s="21"/>
      <c r="B34" s="8" t="s">
        <v>42</v>
      </c>
      <c r="C34" s="9">
        <v>174.1</v>
      </c>
      <c r="D34" s="8"/>
      <c r="E34" s="8"/>
      <c r="F34" s="8">
        <v>8.9</v>
      </c>
      <c r="G34" s="8"/>
      <c r="H34" s="8"/>
      <c r="I34" s="9">
        <f t="shared" si="7"/>
        <v>183</v>
      </c>
    </row>
    <row r="35" spans="1:9" x14ac:dyDescent="0.25">
      <c r="A35" s="21"/>
      <c r="B35" s="8" t="s">
        <v>43</v>
      </c>
      <c r="C35" s="9">
        <v>100</v>
      </c>
      <c r="D35" s="8"/>
      <c r="E35" s="8"/>
      <c r="F35" s="8"/>
      <c r="G35" s="8"/>
      <c r="H35" s="8"/>
      <c r="I35" s="9">
        <f t="shared" si="7"/>
        <v>100</v>
      </c>
    </row>
    <row r="36" spans="1:9" x14ac:dyDescent="0.25">
      <c r="A36" s="21"/>
      <c r="B36" s="8" t="s">
        <v>44</v>
      </c>
      <c r="C36" s="9">
        <v>1.2</v>
      </c>
      <c r="D36" s="8"/>
      <c r="E36" s="8"/>
      <c r="F36" s="8"/>
      <c r="G36" s="9">
        <v>3</v>
      </c>
      <c r="H36" s="8"/>
      <c r="I36" s="9">
        <f t="shared" si="7"/>
        <v>4.2</v>
      </c>
    </row>
    <row r="37" spans="1:9" x14ac:dyDescent="0.25">
      <c r="A37" s="21"/>
      <c r="B37" s="8" t="s">
        <v>45</v>
      </c>
      <c r="C37" s="9">
        <v>35.6</v>
      </c>
      <c r="D37" s="8"/>
      <c r="E37" s="8"/>
      <c r="F37" s="8"/>
      <c r="G37" s="20">
        <v>15</v>
      </c>
      <c r="H37" s="8"/>
      <c r="I37" s="9">
        <f t="shared" si="7"/>
        <v>50.6</v>
      </c>
    </row>
    <row r="38" spans="1:9" x14ac:dyDescent="0.25">
      <c r="A38" s="21"/>
      <c r="B38" s="8" t="s">
        <v>65</v>
      </c>
      <c r="C38" s="9">
        <v>1.1000000000000001</v>
      </c>
      <c r="D38" s="8"/>
      <c r="E38" s="8"/>
      <c r="F38" s="8"/>
      <c r="G38" s="9"/>
      <c r="H38" s="8"/>
      <c r="I38" s="9">
        <f t="shared" si="7"/>
        <v>1.1000000000000001</v>
      </c>
    </row>
    <row r="39" spans="1:9" x14ac:dyDescent="0.25">
      <c r="A39" s="21"/>
      <c r="B39" s="8" t="s">
        <v>46</v>
      </c>
      <c r="C39" s="8">
        <v>119.1</v>
      </c>
      <c r="D39" s="8"/>
      <c r="E39" s="8"/>
      <c r="F39" s="8"/>
      <c r="G39" s="8">
        <v>25.2</v>
      </c>
      <c r="H39" s="8"/>
      <c r="I39" s="9">
        <f t="shared" si="7"/>
        <v>144.29999999999998</v>
      </c>
    </row>
    <row r="40" spans="1:9" x14ac:dyDescent="0.25">
      <c r="A40" s="22" t="s">
        <v>47</v>
      </c>
      <c r="B40" s="22"/>
      <c r="C40" s="10">
        <f>SUM(C33:C39)</f>
        <v>431.1</v>
      </c>
      <c r="D40" s="11">
        <f t="shared" ref="D40:I40" si="8">SUM(D33:D39)</f>
        <v>0</v>
      </c>
      <c r="E40" s="10">
        <f t="shared" si="8"/>
        <v>0</v>
      </c>
      <c r="F40" s="10">
        <f t="shared" si="8"/>
        <v>8.9</v>
      </c>
      <c r="G40" s="11">
        <f t="shared" si="8"/>
        <v>43.2</v>
      </c>
      <c r="H40" s="10">
        <f t="shared" si="8"/>
        <v>0</v>
      </c>
      <c r="I40" s="10">
        <f t="shared" si="8"/>
        <v>483.20000000000005</v>
      </c>
    </row>
    <row r="41" spans="1:9" x14ac:dyDescent="0.25">
      <c r="A41" s="21" t="s">
        <v>48</v>
      </c>
      <c r="B41" s="8" t="s">
        <v>49</v>
      </c>
      <c r="C41" s="8">
        <v>21.3</v>
      </c>
      <c r="D41" s="8"/>
      <c r="E41" s="8">
        <v>3.8</v>
      </c>
      <c r="F41" s="8"/>
      <c r="G41" s="8"/>
      <c r="H41" s="8"/>
      <c r="I41" s="9">
        <f>SUM(C41:H41)</f>
        <v>25.1</v>
      </c>
    </row>
    <row r="42" spans="1:9" x14ac:dyDescent="0.25">
      <c r="A42" s="21"/>
      <c r="B42" s="8" t="s">
        <v>50</v>
      </c>
      <c r="C42" s="8">
        <v>41.2</v>
      </c>
      <c r="D42" s="8"/>
      <c r="E42" s="8">
        <v>3.9</v>
      </c>
      <c r="F42" s="8"/>
      <c r="G42" s="8">
        <v>3.4</v>
      </c>
      <c r="H42" s="8"/>
      <c r="I42" s="9">
        <f>SUM(C42:H42)</f>
        <v>48.5</v>
      </c>
    </row>
    <row r="43" spans="1:9" x14ac:dyDescent="0.25">
      <c r="A43" s="21"/>
      <c r="B43" s="13" t="s">
        <v>70</v>
      </c>
      <c r="C43" s="8"/>
      <c r="D43" s="8"/>
      <c r="E43" s="8"/>
      <c r="F43" s="8">
        <v>3.1</v>
      </c>
      <c r="G43" s="8"/>
      <c r="H43" s="8"/>
      <c r="I43" s="9">
        <f>SUM(C43:H43)</f>
        <v>3.1</v>
      </c>
    </row>
    <row r="44" spans="1:9" ht="23.25" customHeight="1" x14ac:dyDescent="0.25">
      <c r="A44" s="21"/>
      <c r="B44" s="14" t="s">
        <v>68</v>
      </c>
      <c r="C44" s="8"/>
      <c r="D44" s="8"/>
      <c r="E44" s="8"/>
      <c r="F44" s="8">
        <v>5.6</v>
      </c>
      <c r="G44" s="8"/>
      <c r="H44" s="8"/>
      <c r="I44" s="9">
        <f>SUM(C44:H44)</f>
        <v>5.6</v>
      </c>
    </row>
    <row r="45" spans="1:9" ht="24" customHeight="1" x14ac:dyDescent="0.25">
      <c r="A45" s="21"/>
      <c r="B45" s="12" t="s">
        <v>67</v>
      </c>
      <c r="C45" s="8">
        <v>2.6</v>
      </c>
      <c r="D45" s="8"/>
      <c r="E45" s="8">
        <v>0.1</v>
      </c>
      <c r="F45" s="8"/>
      <c r="G45" s="8"/>
      <c r="H45" s="8"/>
      <c r="I45" s="9">
        <f>SUM(C45:H45)</f>
        <v>2.7</v>
      </c>
    </row>
    <row r="46" spans="1:9" x14ac:dyDescent="0.25">
      <c r="A46" s="22" t="s">
        <v>51</v>
      </c>
      <c r="B46" s="22"/>
      <c r="C46" s="10">
        <f>SUM(C41:C45)</f>
        <v>65.099999999999994</v>
      </c>
      <c r="D46" s="10">
        <f t="shared" ref="D46:I46" si="9">SUM(D41:D45)</f>
        <v>0</v>
      </c>
      <c r="E46" s="10">
        <f t="shared" si="9"/>
        <v>7.7999999999999989</v>
      </c>
      <c r="F46" s="10">
        <f t="shared" si="9"/>
        <v>8.6999999999999993</v>
      </c>
      <c r="G46" s="10">
        <f t="shared" si="9"/>
        <v>3.4</v>
      </c>
      <c r="H46" s="10">
        <f t="shared" si="9"/>
        <v>0</v>
      </c>
      <c r="I46" s="10">
        <f t="shared" si="9"/>
        <v>84.999999999999986</v>
      </c>
    </row>
    <row r="47" spans="1:9" x14ac:dyDescent="0.25">
      <c r="A47" s="21" t="s">
        <v>52</v>
      </c>
      <c r="B47" s="8" t="s">
        <v>53</v>
      </c>
      <c r="C47" s="8">
        <v>5.9</v>
      </c>
      <c r="D47" s="8"/>
      <c r="E47" s="8"/>
      <c r="F47" s="8">
        <v>26.5</v>
      </c>
      <c r="G47" s="8"/>
      <c r="H47" s="8"/>
      <c r="I47" s="9">
        <f>SUM(C47:H47)</f>
        <v>32.4</v>
      </c>
    </row>
    <row r="48" spans="1:9" x14ac:dyDescent="0.25">
      <c r="A48" s="21"/>
      <c r="B48" s="8" t="s">
        <v>63</v>
      </c>
      <c r="C48" s="8">
        <v>57.8</v>
      </c>
      <c r="D48" s="8"/>
      <c r="E48" s="8"/>
      <c r="F48" s="8"/>
      <c r="G48" s="8"/>
      <c r="H48" s="9">
        <v>3.2</v>
      </c>
      <c r="I48" s="9">
        <f>SUM(C48:H48)</f>
        <v>61</v>
      </c>
    </row>
    <row r="49" spans="1:9" x14ac:dyDescent="0.25">
      <c r="A49" s="21"/>
      <c r="B49" s="8" t="s">
        <v>54</v>
      </c>
      <c r="C49" s="9">
        <v>31.4</v>
      </c>
      <c r="D49" s="8">
        <v>1.8</v>
      </c>
      <c r="E49" s="8"/>
      <c r="F49" s="9">
        <v>11.5</v>
      </c>
      <c r="G49" s="8"/>
      <c r="H49" s="8"/>
      <c r="I49" s="9">
        <f>SUM(C49:H49)</f>
        <v>44.699999999999996</v>
      </c>
    </row>
    <row r="50" spans="1:9" x14ac:dyDescent="0.25">
      <c r="A50" s="21"/>
      <c r="B50" s="8" t="s">
        <v>66</v>
      </c>
      <c r="C50" s="9">
        <v>76.2</v>
      </c>
      <c r="D50" s="8"/>
      <c r="E50" s="8"/>
      <c r="F50" s="9">
        <v>5</v>
      </c>
      <c r="G50" s="8"/>
      <c r="H50" s="8"/>
      <c r="I50" s="9">
        <f>SUM(C50:H50)</f>
        <v>81.2</v>
      </c>
    </row>
    <row r="51" spans="1:9" x14ac:dyDescent="0.25">
      <c r="A51" s="22" t="s">
        <v>55</v>
      </c>
      <c r="B51" s="22"/>
      <c r="C51" s="10">
        <f t="shared" ref="C51:I51" si="10">SUM(C47:C50)</f>
        <v>171.3</v>
      </c>
      <c r="D51" s="10">
        <f t="shared" si="10"/>
        <v>1.8</v>
      </c>
      <c r="E51" s="10">
        <f t="shared" si="10"/>
        <v>0</v>
      </c>
      <c r="F51" s="11">
        <f t="shared" si="10"/>
        <v>43</v>
      </c>
      <c r="G51" s="10">
        <f t="shared" si="10"/>
        <v>0</v>
      </c>
      <c r="H51" s="10">
        <f t="shared" si="10"/>
        <v>3.2</v>
      </c>
      <c r="I51" s="11">
        <f t="shared" si="10"/>
        <v>219.3</v>
      </c>
    </row>
    <row r="52" spans="1:9" x14ac:dyDescent="0.25">
      <c r="A52" s="21" t="s">
        <v>56</v>
      </c>
      <c r="B52" s="8" t="s">
        <v>57</v>
      </c>
      <c r="C52" s="8">
        <v>191.7</v>
      </c>
      <c r="D52" s="9">
        <v>26</v>
      </c>
      <c r="E52" s="8"/>
      <c r="F52" s="8">
        <v>0.7</v>
      </c>
      <c r="G52" s="8"/>
      <c r="H52" s="8"/>
      <c r="I52" s="9">
        <f>SUM(C52:H52)</f>
        <v>218.39999999999998</v>
      </c>
    </row>
    <row r="53" spans="1:9" x14ac:dyDescent="0.25">
      <c r="A53" s="21"/>
      <c r="B53" s="8" t="s">
        <v>61</v>
      </c>
      <c r="C53" s="8">
        <v>3.6</v>
      </c>
      <c r="D53" s="9"/>
      <c r="E53" s="8"/>
      <c r="F53" s="9"/>
      <c r="G53" s="8"/>
      <c r="H53" s="9">
        <v>0.6</v>
      </c>
      <c r="I53" s="9">
        <f>SUM(C53:H53)</f>
        <v>4.2</v>
      </c>
    </row>
    <row r="54" spans="1:9" x14ac:dyDescent="0.25">
      <c r="A54" s="21"/>
      <c r="B54" s="8" t="s">
        <v>58</v>
      </c>
      <c r="C54" s="9">
        <v>632.4</v>
      </c>
      <c r="D54" s="8"/>
      <c r="E54" s="8"/>
      <c r="F54" s="8"/>
      <c r="G54" s="8"/>
      <c r="H54" s="8"/>
      <c r="I54" s="9">
        <f>SUM(C54:H54)</f>
        <v>632.4</v>
      </c>
    </row>
    <row r="55" spans="1:9" ht="15.75" thickBot="1" x14ac:dyDescent="0.3">
      <c r="A55" s="23" t="s">
        <v>59</v>
      </c>
      <c r="B55" s="23"/>
      <c r="C55" s="15">
        <f t="shared" ref="C55:I55" si="11">SUM(C52:C54)</f>
        <v>827.69999999999993</v>
      </c>
      <c r="D55" s="16">
        <f t="shared" si="11"/>
        <v>26</v>
      </c>
      <c r="E55" s="15">
        <f t="shared" si="11"/>
        <v>0</v>
      </c>
      <c r="F55" s="15">
        <f t="shared" si="11"/>
        <v>0.7</v>
      </c>
      <c r="G55" s="15">
        <f t="shared" si="11"/>
        <v>0</v>
      </c>
      <c r="H55" s="16">
        <f t="shared" si="11"/>
        <v>0.6</v>
      </c>
      <c r="I55" s="16">
        <f t="shared" si="11"/>
        <v>855</v>
      </c>
    </row>
    <row r="56" spans="1:9" ht="25.5" customHeight="1" thickBot="1" x14ac:dyDescent="0.3">
      <c r="A56" s="24" t="s">
        <v>60</v>
      </c>
      <c r="B56" s="24"/>
      <c r="C56" s="17">
        <f t="shared" ref="C56:I56" si="12">SUM(C55+C51+C46+C40+C32+C26+C17+C10)</f>
        <v>3191.3</v>
      </c>
      <c r="D56" s="17">
        <f t="shared" si="12"/>
        <v>225.20000000000002</v>
      </c>
      <c r="E56" s="19">
        <f t="shared" si="12"/>
        <v>102.39999999999999</v>
      </c>
      <c r="F56" s="17">
        <f t="shared" si="12"/>
        <v>573.6</v>
      </c>
      <c r="G56" s="17">
        <f t="shared" si="12"/>
        <v>46.6</v>
      </c>
      <c r="H56" s="17">
        <f t="shared" si="12"/>
        <v>29.4</v>
      </c>
      <c r="I56" s="18">
        <f t="shared" si="12"/>
        <v>4168.5</v>
      </c>
    </row>
  </sheetData>
  <sheetProtection selectLockedCells="1" selectUnlockedCells="1"/>
  <mergeCells count="17">
    <mergeCell ref="A46:B46"/>
    <mergeCell ref="A6:I6"/>
    <mergeCell ref="A10:B10"/>
    <mergeCell ref="A11:A16"/>
    <mergeCell ref="A17:B17"/>
    <mergeCell ref="A18:A25"/>
    <mergeCell ref="A26:B26"/>
    <mergeCell ref="A27:A31"/>
    <mergeCell ref="A32:B32"/>
    <mergeCell ref="A33:A39"/>
    <mergeCell ref="A40:B40"/>
    <mergeCell ref="A41:A45"/>
    <mergeCell ref="A47:A50"/>
    <mergeCell ref="A51:B51"/>
    <mergeCell ref="A52:A54"/>
    <mergeCell ref="A55:B55"/>
    <mergeCell ref="A56:B56"/>
  </mergeCells>
  <pageMargins left="0.2361111111111111" right="0.15763888888888888" top="0.2361111111111111" bottom="0.27569444444444446" header="0.51180555555555551" footer="0.51180555555555551"/>
  <pageSetup scale="65" firstPageNumber="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2019-11-23T08:59:45Z</cp:lastPrinted>
  <dcterms:created xsi:type="dcterms:W3CDTF">2019-02-14T11:39:22Z</dcterms:created>
  <dcterms:modified xsi:type="dcterms:W3CDTF">2019-12-09T14:01:49Z</dcterms:modified>
</cp:coreProperties>
</file>