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Bendras" sheetId="1" r:id="rId1"/>
    <sheet name="Sheet2" sheetId="2" r:id="rId2"/>
    <sheet name="Sheet3" sheetId="3" r:id="rId3"/>
  </sheets>
  <definedNames>
    <definedName name="_xlnm._FilterDatabase" localSheetId="0" hidden="1">Bendras!$A$9:$Q$42</definedName>
  </definedNames>
  <calcPr calcId="152511"/>
</workbook>
</file>

<file path=xl/calcChain.xml><?xml version="1.0" encoding="utf-8"?>
<calcChain xmlns="http://schemas.openxmlformats.org/spreadsheetml/2006/main">
  <c r="E12" i="1" l="1"/>
  <c r="F12" i="1"/>
  <c r="E13" i="1"/>
  <c r="F13" i="1"/>
  <c r="H13" i="1"/>
  <c r="E14" i="1"/>
  <c r="F14" i="1"/>
  <c r="E15" i="1"/>
  <c r="I15" i="1"/>
  <c r="F15" i="1"/>
  <c r="H15" i="1"/>
  <c r="E16" i="1"/>
  <c r="I16" i="1"/>
  <c r="F16" i="1"/>
  <c r="H16" i="1"/>
  <c r="E17" i="1"/>
  <c r="I17" i="1"/>
  <c r="F17" i="1"/>
  <c r="H17" i="1"/>
  <c r="E18" i="1"/>
  <c r="I18" i="1"/>
  <c r="F18" i="1"/>
  <c r="H18" i="1"/>
  <c r="E19" i="1"/>
  <c r="I19" i="1"/>
  <c r="F19" i="1"/>
  <c r="H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H41" i="1"/>
  <c r="I41" i="1"/>
  <c r="D42" i="1"/>
  <c r="G42" i="1"/>
  <c r="J42" i="1"/>
  <c r="K42" i="1"/>
  <c r="L42" i="1"/>
  <c r="H12" i="1"/>
  <c r="H42" i="1"/>
  <c r="F42" i="1"/>
  <c r="E42" i="1"/>
  <c r="I13" i="1"/>
  <c r="I12" i="1"/>
  <c r="I14" i="1"/>
  <c r="I42" i="1"/>
</calcChain>
</file>

<file path=xl/sharedStrings.xml><?xml version="1.0" encoding="utf-8"?>
<sst xmlns="http://schemas.openxmlformats.org/spreadsheetml/2006/main" count="74" uniqueCount="67">
  <si>
    <t>PATVIRTINTA</t>
  </si>
  <si>
    <t>Panevėžio rajono savivaldybės tarybos</t>
  </si>
  <si>
    <t>2017 m. gegužės 4 d. sprendimu Nr. T-</t>
  </si>
  <si>
    <t>6 priedas</t>
  </si>
  <si>
    <t>EUROPOS SĄJUNGOS PROJEKTŲ SĄRAŠAS, KURIE BUS VYKDOMI PRISIDEDANT SAVIVALDYBĖS BIUDŽETO LĖŠOMIS</t>
  </si>
  <si>
    <t>Eil. Nr.</t>
  </si>
  <si>
    <t>Projekto ar veiklos pavadinimas</t>
  </si>
  <si>
    <t xml:space="preserve">Savivaldybės tarybos sprendimo (jeigu priimtas) data ir Nr. </t>
  </si>
  <si>
    <t>Bendra projekto vertė, Eur</t>
  </si>
  <si>
    <t>Europos Sąjungos dalis, Eur</t>
  </si>
  <si>
    <t>Savivaldybės dalis, Eur</t>
  </si>
  <si>
    <t>Savivaldybės dalis, proc.</t>
  </si>
  <si>
    <t>Savivaldybės dalis 2017 m., Eur</t>
  </si>
  <si>
    <t>Europos Sąjungos dalis 2017 m., Eur</t>
  </si>
  <si>
    <t>Išlaidos 2017 m. kompensavimo būdu, Eur (patirtos iki projekto finansavimo sutarties pasirašymo)</t>
  </si>
  <si>
    <t>Netinkamos pagal projekto finansavimo sutartį išlaidos, neįskaitytos į projekto vertę</t>
  </si>
  <si>
    <t>Investicinio projekto parengimas</t>
  </si>
  <si>
    <t>Inžinerinės paslaugos ir (arba) darbai</t>
  </si>
  <si>
    <t>Buvusios asfaltbetonio bazės teritorijos Panevėžio r. sav., Miežiškių sen., Trakiškio k., sutvarkymas</t>
  </si>
  <si>
    <t>2016-06-28    Nr. T-114</t>
  </si>
  <si>
    <t>Kraštovaizdžio apsaugos priemonių įgyvendinimas Panevėžio rajone I etapas</t>
  </si>
  <si>
    <t>2016-06-28    Nr. T-113</t>
  </si>
  <si>
    <t>Panevėžio r. Raguvos lopšelio-darželio „Skruzdėliukas“ modernizavimas</t>
  </si>
  <si>
    <t>2016-09-29    Nr. T-163</t>
  </si>
  <si>
    <r>
      <t xml:space="preserve">Viešosios infrastruktūros plėtra Miežiškiuose, Panevėžio rajone </t>
    </r>
    <r>
      <rPr>
        <i/>
        <u/>
        <sz val="10"/>
        <rFont val="Times New Roman"/>
        <family val="1"/>
        <charset val="186"/>
      </rPr>
      <t>(pareiškėjas - Miežiškių kultūros centras)</t>
    </r>
  </si>
  <si>
    <t>Panevėžio r. Naujamiesčio gimnazijos katilinės, naudojančios atsinaujinančios energijos resursus, statyba</t>
  </si>
  <si>
    <t>Panevėžio rajono savivaldybės vietinės reikšmės viešųjų kelių, gatvių statyba</t>
  </si>
  <si>
    <t>Viešosios infrastruktūros atnaujinimas ir plėtra Ėriškių kaime, Panevėžio rajone</t>
  </si>
  <si>
    <t>Geriamojo vandens tiekimo sistemos Sujetų k., Panevėžio r., statyba</t>
  </si>
  <si>
    <t>Geriamojo vandens tiekimo sistemos Vaišvilčių k. I, Panevėžio r., statyba</t>
  </si>
  <si>
    <t>Geriamojo vandens nugeležinimo stočių statyba Barklainių I, Karsakiškio, Burvelių ir Pragarėlės kaimuose, Panevėžio rajone</t>
  </si>
  <si>
    <t>Vietinių kelių techninių parametrų ir eismo saugos gerinimas Panevėžio rajone</t>
  </si>
  <si>
    <t>2016-08-25    Nr. T-156</t>
  </si>
  <si>
    <r>
      <t xml:space="preserve">Socialinių paslaugų infrastruktūros plėtra Panevėžio rajono savivaldybėje </t>
    </r>
    <r>
      <rPr>
        <i/>
        <u/>
        <sz val="10"/>
        <rFont val="Times New Roman"/>
        <family val="1"/>
        <charset val="186"/>
      </rPr>
      <t>(pareiškėjas - Panevėžio rajono socialinių paslaugų centras)</t>
    </r>
  </si>
  <si>
    <t>2016-09-29    Nr. T-164</t>
  </si>
  <si>
    <t>Upytės dvaro svirno tvarkyba ir aktualizavimas</t>
  </si>
  <si>
    <t>2016-06-28    Nr. T-112</t>
  </si>
  <si>
    <t>Pėsčiųjų ir dviračių takų plėtra Ramygalos miesto parke ir Parko g.</t>
  </si>
  <si>
    <t>2017-01-26     Nr. T-10</t>
  </si>
  <si>
    <t>Gyvenimo kokybės ir aplinkos gerinimas Piniavoje, Panevėžio rajone</t>
  </si>
  <si>
    <t>2017-01-26     Nr. T-8</t>
  </si>
  <si>
    <t>Gyvenimo kokybės ir aplinkos gerinimas Velžyje, Panevėžio rajone</t>
  </si>
  <si>
    <t>Paslaugų ir asmenų aptarnavimo kokybės gerinimas savivaldybėse</t>
  </si>
  <si>
    <t>Mokyklų tinklo efektyvumo didinimas</t>
  </si>
  <si>
    <t>Ikimokyklinio ir priešmokyklinio ugdymo prieinamumo didinimas</t>
  </si>
  <si>
    <t>Pirminės asmens sveikatos priežiūros veiklos efektyvumo didinimas</t>
  </si>
  <si>
    <t>Asociacija „Šventupiai“ (finansavimo sutartis pasirašyta 2016-04-07)</t>
  </si>
  <si>
    <t>2015-09-17    Nr. T-188</t>
  </si>
  <si>
    <t>Panevėžio sen. Daukniūnų MSNA (finansavimo sutartis pasirašyta 2016-11-03)</t>
  </si>
  <si>
    <t>2015-09-17    Nr. T-192</t>
  </si>
  <si>
    <t>MSNA „Aukštadvario drenažas“</t>
  </si>
  <si>
    <t>2015-09-17    Nr. T-190</t>
  </si>
  <si>
    <t>MSNA „Žibartonių drenažas“</t>
  </si>
  <si>
    <t>2015-09-17    Nr. T-189</t>
  </si>
  <si>
    <t>Palikuvės MSNA</t>
  </si>
  <si>
    <t>2016-03-30    Nr. T-60</t>
  </si>
  <si>
    <t>MSNA „Pažambis“</t>
  </si>
  <si>
    <t>2016-03-30    Nr. T-62</t>
  </si>
  <si>
    <t>Panevėžio r. Naujamiesčio sen. MSNA</t>
  </si>
  <si>
    <t>2016-03-30    Nr. T-61</t>
  </si>
  <si>
    <t>Kitų, nenumatytų, investicinių projektų rengimui</t>
  </si>
  <si>
    <t>Projekto „Atviro jaunimo centro plėtra Ramygaloje“ įrangos draudimas</t>
  </si>
  <si>
    <t>Projekto „Tradicinių amatų centro Upytės kaime, Panevėžio rajone, plėtra“ įrangos draudimas</t>
  </si>
  <si>
    <t xml:space="preserve">Panevėžio rajono vietos veiklos grupės projektas „Panevėžio rajono 2016–2023 metų vietos plėtros strategija“ </t>
  </si>
  <si>
    <r>
      <t>Ankstyvasis ugdymas - tvarios motyvacijos ir gyvenimiškų vertybių kūrimas (</t>
    </r>
    <r>
      <rPr>
        <i/>
        <u/>
        <sz val="10"/>
        <rFont val="Times New Roman"/>
        <family val="1"/>
        <charset val="186"/>
      </rPr>
      <t>pareiškėjas - Panevėžio rajono švietimo centras</t>
    </r>
    <r>
      <rPr>
        <sz val="10"/>
        <rFont val="Times New Roman"/>
        <family val="1"/>
        <charset val="186"/>
      </rPr>
      <t>)</t>
    </r>
  </si>
  <si>
    <t>2017-03-29      Nr. T-74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</si>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</sst>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4" fontId="1" fillId="0" borderId="1" xfId="0" applyNumberFormat="1" applyFont="1" applyBorder="1" applyAlignment="1"/>
    <xf numFmtId="2" fontId="1" fillId="0" borderId="0" xfId="0" applyNumberFormat="1" applyFont="1"/>
    <xf numFmtId="2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0" fontId="1" fillId="0" borderId="0" xfId="0" applyFont="1" applyBorder="1"/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wrapText="1"/>
    </xf>
    <xf numFmtId="4" fontId="1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zoomScale="120" zoomScaleNormal="120" workbookViewId="0">
      <selection activeCell="E8" sqref="E8:E9"/>
    </sheetView>
  </sheetViews>
  <sheetFormatPr defaultRowHeight="12.75" x14ac:dyDescent="0.2"/>
  <cols>
    <col min="1" max="1" width="4.7109375" style="1" customWidth="1"/>
    <col min="2" max="2" width="38.28515625" style="2" customWidth="1"/>
    <col min="3" max="3" width="11.5703125" style="2" customWidth="1"/>
    <col min="4" max="4" width="12.28515625" style="2" customWidth="1"/>
    <col min="5" max="5" width="11.7109375" style="2" customWidth="1"/>
    <col min="6" max="6" width="11.85546875" style="2" customWidth="1"/>
    <col min="7" max="7" width="12" style="2" customWidth="1"/>
    <col min="8" max="8" width="11.5703125" style="2" customWidth="1"/>
    <col min="9" max="9" width="11.85546875" style="2" customWidth="1"/>
    <col min="10" max="10" width="14.42578125" style="2" customWidth="1"/>
    <col min="11" max="11" width="12.7109375" style="2" customWidth="1"/>
    <col min="12" max="12" width="12.140625" style="2" customWidth="1"/>
    <col min="13" max="16384" width="9.140625" style="2"/>
  </cols>
  <sheetData>
    <row r="1" spans="1:17" x14ac:dyDescent="0.2">
      <c r="I1" s="2" t="s">
        <v>0</v>
      </c>
    </row>
    <row r="2" spans="1:17" x14ac:dyDescent="0.2">
      <c r="I2" s="2" t="s">
        <v>1</v>
      </c>
    </row>
    <row r="3" spans="1:17" x14ac:dyDescent="0.2">
      <c r="I3" s="2" t="s">
        <v>2</v>
      </c>
    </row>
    <row r="4" spans="1:17" x14ac:dyDescent="0.2">
      <c r="I4" s="2" t="s">
        <v>3</v>
      </c>
    </row>
    <row r="6" spans="1:17" x14ac:dyDescent="0.2">
      <c r="A6" s="20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8" spans="1:17" ht="59.25" customHeight="1" x14ac:dyDescent="0.2">
      <c r="A8" s="19" t="s">
        <v>5</v>
      </c>
      <c r="B8" s="19" t="s">
        <v>6</v>
      </c>
      <c r="C8" s="19" t="s">
        <v>7</v>
      </c>
      <c r="D8" s="19" t="s">
        <v>8</v>
      </c>
      <c r="E8" s="19" t="s">
        <v>9</v>
      </c>
      <c r="F8" s="19" t="s">
        <v>10</v>
      </c>
      <c r="G8" s="19" t="s">
        <v>11</v>
      </c>
      <c r="H8" s="19" t="s">
        <v>12</v>
      </c>
      <c r="I8" s="19" t="s">
        <v>13</v>
      </c>
      <c r="J8" s="18" t="s">
        <v>14</v>
      </c>
      <c r="K8" s="18"/>
      <c r="L8" s="19" t="s">
        <v>15</v>
      </c>
      <c r="M8" s="4"/>
      <c r="N8" s="4"/>
      <c r="O8" s="4"/>
      <c r="P8" s="4"/>
      <c r="Q8" s="4"/>
    </row>
    <row r="9" spans="1:17" ht="38.25" x14ac:dyDescent="0.2">
      <c r="A9" s="19"/>
      <c r="B9" s="19"/>
      <c r="C9" s="19"/>
      <c r="D9" s="19"/>
      <c r="E9" s="19"/>
      <c r="F9" s="19"/>
      <c r="G9" s="19"/>
      <c r="H9" s="19"/>
      <c r="I9" s="19"/>
      <c r="J9" s="3" t="s">
        <v>16</v>
      </c>
      <c r="K9" s="3" t="s">
        <v>17</v>
      </c>
      <c r="L9" s="19"/>
    </row>
    <row r="10" spans="1:17" ht="32.25" customHeight="1" x14ac:dyDescent="0.2">
      <c r="A10" s="5">
        <v>1</v>
      </c>
      <c r="B10" s="6" t="s">
        <v>18</v>
      </c>
      <c r="C10" s="6" t="s">
        <v>19</v>
      </c>
      <c r="D10" s="7">
        <v>148489.35999999999</v>
      </c>
      <c r="E10" s="7">
        <v>141064.89000000001</v>
      </c>
      <c r="F10" s="7">
        <v>7424.47</v>
      </c>
      <c r="G10" s="7">
        <v>5</v>
      </c>
      <c r="H10" s="7">
        <v>4949.6499999999996</v>
      </c>
      <c r="I10" s="7">
        <v>94043.26</v>
      </c>
      <c r="J10" s="8"/>
      <c r="K10" s="7"/>
      <c r="L10" s="7"/>
    </row>
    <row r="11" spans="1:17" ht="25.5" customHeight="1" x14ac:dyDescent="0.2">
      <c r="A11" s="5">
        <v>2</v>
      </c>
      <c r="B11" s="6" t="s">
        <v>20</v>
      </c>
      <c r="C11" s="6" t="s">
        <v>21</v>
      </c>
      <c r="D11" s="7">
        <v>297922.7</v>
      </c>
      <c r="E11" s="7">
        <v>253234.3</v>
      </c>
      <c r="F11" s="7">
        <v>44688.4</v>
      </c>
      <c r="G11" s="7">
        <v>15</v>
      </c>
      <c r="H11" s="7">
        <v>22344.2</v>
      </c>
      <c r="I11" s="7">
        <v>126617.15</v>
      </c>
      <c r="J11" s="8"/>
      <c r="K11" s="7"/>
      <c r="L11" s="7"/>
    </row>
    <row r="12" spans="1:17" ht="30" customHeight="1" x14ac:dyDescent="0.2">
      <c r="A12" s="5">
        <v>3</v>
      </c>
      <c r="B12" s="9" t="s">
        <v>22</v>
      </c>
      <c r="C12" s="6" t="s">
        <v>23</v>
      </c>
      <c r="D12" s="7">
        <v>119996</v>
      </c>
      <c r="E12" s="7">
        <f t="shared" ref="E12:E19" si="0">D12*80/100</f>
        <v>95996.800000000003</v>
      </c>
      <c r="F12" s="10">
        <f t="shared" ref="F12:F19" si="1">D12-E12</f>
        <v>23999.199999999997</v>
      </c>
      <c r="G12" s="7">
        <v>20</v>
      </c>
      <c r="H12" s="7">
        <f>F12/2</f>
        <v>11999.599999999999</v>
      </c>
      <c r="I12" s="7">
        <f>E12/2</f>
        <v>47998.400000000001</v>
      </c>
      <c r="J12" s="8"/>
      <c r="K12" s="7">
        <v>16000</v>
      </c>
      <c r="L12" s="7"/>
    </row>
    <row r="13" spans="1:17" ht="37.5" customHeight="1" x14ac:dyDescent="0.2">
      <c r="A13" s="5">
        <v>4</v>
      </c>
      <c r="B13" s="9" t="s">
        <v>24</v>
      </c>
      <c r="C13" s="6" t="s">
        <v>23</v>
      </c>
      <c r="D13" s="7">
        <v>164958.6</v>
      </c>
      <c r="E13" s="7">
        <f t="shared" si="0"/>
        <v>131966.88</v>
      </c>
      <c r="F13" s="10">
        <f t="shared" si="1"/>
        <v>32991.72</v>
      </c>
      <c r="G13" s="7">
        <v>20</v>
      </c>
      <c r="H13" s="7">
        <f>F13/2</f>
        <v>16495.86</v>
      </c>
      <c r="I13" s="7">
        <f>E13/2</f>
        <v>65983.44</v>
      </c>
      <c r="J13" s="8"/>
      <c r="K13" s="7">
        <v>16000</v>
      </c>
      <c r="L13" s="7"/>
    </row>
    <row r="14" spans="1:17" ht="39" customHeight="1" x14ac:dyDescent="0.2">
      <c r="A14" s="5">
        <v>5</v>
      </c>
      <c r="B14" s="9" t="s">
        <v>25</v>
      </c>
      <c r="C14" s="6" t="s">
        <v>23</v>
      </c>
      <c r="D14" s="7">
        <v>249161.2</v>
      </c>
      <c r="E14" s="7">
        <f t="shared" si="0"/>
        <v>199328.96</v>
      </c>
      <c r="F14" s="10">
        <f t="shared" si="1"/>
        <v>49832.24000000002</v>
      </c>
      <c r="G14" s="7">
        <v>20</v>
      </c>
      <c r="H14" s="7">
        <v>50000</v>
      </c>
      <c r="I14" s="7">
        <f>E14</f>
        <v>199328.96</v>
      </c>
      <c r="J14" s="8"/>
      <c r="K14" s="7">
        <v>100000</v>
      </c>
      <c r="L14" s="7">
        <v>27200</v>
      </c>
    </row>
    <row r="15" spans="1:17" ht="27.75" customHeight="1" x14ac:dyDescent="0.2">
      <c r="A15" s="5">
        <v>6</v>
      </c>
      <c r="B15" s="9" t="s">
        <v>26</v>
      </c>
      <c r="C15" s="6" t="s">
        <v>23</v>
      </c>
      <c r="D15" s="7">
        <v>74839.350000000006</v>
      </c>
      <c r="E15" s="7">
        <f t="shared" si="0"/>
        <v>59871.48</v>
      </c>
      <c r="F15" s="10">
        <f t="shared" si="1"/>
        <v>14967.870000000003</v>
      </c>
      <c r="G15" s="7">
        <v>20</v>
      </c>
      <c r="H15" s="7">
        <f>F15</f>
        <v>14967.870000000003</v>
      </c>
      <c r="I15" s="7">
        <f>E15</f>
        <v>59871.48</v>
      </c>
      <c r="J15" s="8"/>
      <c r="K15" s="7">
        <v>7000</v>
      </c>
      <c r="L15" s="7"/>
    </row>
    <row r="16" spans="1:17" ht="28.5" customHeight="1" x14ac:dyDescent="0.2">
      <c r="A16" s="5">
        <v>7</v>
      </c>
      <c r="B16" s="9" t="s">
        <v>27</v>
      </c>
      <c r="C16" s="6" t="s">
        <v>23</v>
      </c>
      <c r="D16" s="7">
        <v>86979.7</v>
      </c>
      <c r="E16" s="7">
        <f t="shared" si="0"/>
        <v>69583.759999999995</v>
      </c>
      <c r="F16" s="10">
        <f t="shared" si="1"/>
        <v>17395.940000000002</v>
      </c>
      <c r="G16" s="7">
        <v>20</v>
      </c>
      <c r="H16" s="7">
        <f>F16</f>
        <v>17395.940000000002</v>
      </c>
      <c r="I16" s="7">
        <f>E16</f>
        <v>69583.759999999995</v>
      </c>
      <c r="J16" s="8"/>
      <c r="K16" s="7">
        <v>6000</v>
      </c>
      <c r="L16" s="7"/>
    </row>
    <row r="17" spans="1:14" ht="30.75" customHeight="1" x14ac:dyDescent="0.2">
      <c r="A17" s="5">
        <v>8</v>
      </c>
      <c r="B17" s="9" t="s">
        <v>28</v>
      </c>
      <c r="C17" s="6" t="s">
        <v>23</v>
      </c>
      <c r="D17" s="7">
        <v>177238.79</v>
      </c>
      <c r="E17" s="7">
        <f t="shared" si="0"/>
        <v>141791.03200000001</v>
      </c>
      <c r="F17" s="10">
        <f t="shared" si="1"/>
        <v>35447.758000000002</v>
      </c>
      <c r="G17" s="7">
        <v>20</v>
      </c>
      <c r="H17" s="7">
        <f>(F17/3)*2</f>
        <v>23631.838666666667</v>
      </c>
      <c r="I17" s="7">
        <f>(E17/3)*2</f>
        <v>94527.354666666666</v>
      </c>
      <c r="J17" s="8"/>
      <c r="K17" s="7">
        <v>12000</v>
      </c>
      <c r="L17" s="7"/>
    </row>
    <row r="18" spans="1:14" ht="30" customHeight="1" x14ac:dyDescent="0.2">
      <c r="A18" s="5">
        <v>9</v>
      </c>
      <c r="B18" s="9" t="s">
        <v>29</v>
      </c>
      <c r="C18" s="6" t="s">
        <v>23</v>
      </c>
      <c r="D18" s="7">
        <v>177420.99</v>
      </c>
      <c r="E18" s="7">
        <f t="shared" si="0"/>
        <v>141936.79199999999</v>
      </c>
      <c r="F18" s="10">
        <f t="shared" si="1"/>
        <v>35484.198000000004</v>
      </c>
      <c r="G18" s="7">
        <v>20</v>
      </c>
      <c r="H18" s="7">
        <f>(F18/3)*2</f>
        <v>23656.132000000001</v>
      </c>
      <c r="I18" s="7">
        <f>(E18/3)*2</f>
        <v>94624.527999999991</v>
      </c>
      <c r="J18" s="8"/>
      <c r="K18" s="7">
        <v>12000</v>
      </c>
      <c r="L18" s="7"/>
    </row>
    <row r="19" spans="1:14" ht="39" customHeight="1" x14ac:dyDescent="0.2">
      <c r="A19" s="5">
        <v>10</v>
      </c>
      <c r="B19" s="9" t="s">
        <v>30</v>
      </c>
      <c r="C19" s="6" t="s">
        <v>23</v>
      </c>
      <c r="D19" s="7">
        <v>132020.07999999999</v>
      </c>
      <c r="E19" s="7">
        <f t="shared" si="0"/>
        <v>105616.06399999998</v>
      </c>
      <c r="F19" s="10">
        <f t="shared" si="1"/>
        <v>26404.016000000003</v>
      </c>
      <c r="G19" s="7">
        <v>20</v>
      </c>
      <c r="H19" s="7">
        <f>(F19/3)*2</f>
        <v>17602.677333333337</v>
      </c>
      <c r="I19" s="7">
        <f>(E19/3)*2</f>
        <v>70410.709333333318</v>
      </c>
      <c r="J19" s="8"/>
      <c r="K19" s="7">
        <v>12000</v>
      </c>
      <c r="L19" s="7"/>
    </row>
    <row r="20" spans="1:14" ht="28.5" customHeight="1" x14ac:dyDescent="0.2">
      <c r="A20" s="5">
        <v>11</v>
      </c>
      <c r="B20" s="6" t="s">
        <v>31</v>
      </c>
      <c r="C20" s="6" t="s">
        <v>32</v>
      </c>
      <c r="D20" s="7">
        <v>1390917.31</v>
      </c>
      <c r="E20" s="7">
        <f t="shared" ref="E20:E36" si="2">D20-F20</f>
        <v>1182279.71</v>
      </c>
      <c r="F20" s="7">
        <v>208637.6</v>
      </c>
      <c r="G20" s="7">
        <v>15</v>
      </c>
      <c r="H20" s="7"/>
      <c r="I20" s="7">
        <v>0</v>
      </c>
      <c r="J20" s="8"/>
      <c r="K20" s="11">
        <v>20000</v>
      </c>
      <c r="L20" s="7"/>
    </row>
    <row r="21" spans="1:14" ht="41.25" customHeight="1" x14ac:dyDescent="0.2">
      <c r="A21" s="5">
        <v>12</v>
      </c>
      <c r="B21" s="6" t="s">
        <v>33</v>
      </c>
      <c r="C21" s="6" t="s">
        <v>34</v>
      </c>
      <c r="D21" s="7">
        <v>507273.92</v>
      </c>
      <c r="E21" s="7">
        <f t="shared" si="2"/>
        <v>431182.82999999996</v>
      </c>
      <c r="F21" s="7">
        <v>76091.09</v>
      </c>
      <c r="G21" s="7">
        <v>15</v>
      </c>
      <c r="H21" s="7">
        <v>25360</v>
      </c>
      <c r="I21" s="7">
        <v>143706.66222286999</v>
      </c>
      <c r="J21" s="8"/>
      <c r="K21" s="7"/>
      <c r="L21" s="7"/>
    </row>
    <row r="22" spans="1:14" ht="25.5" x14ac:dyDescent="0.2">
      <c r="A22" s="5">
        <v>13</v>
      </c>
      <c r="B22" s="6" t="s">
        <v>35</v>
      </c>
      <c r="C22" s="6" t="s">
        <v>36</v>
      </c>
      <c r="D22" s="7">
        <v>514222.54</v>
      </c>
      <c r="E22" s="7">
        <f t="shared" si="2"/>
        <v>437089.16</v>
      </c>
      <c r="F22" s="7">
        <v>77133.38</v>
      </c>
      <c r="G22" s="7">
        <v>15</v>
      </c>
      <c r="H22" s="7"/>
      <c r="I22" s="7">
        <v>113333.33506194074</v>
      </c>
      <c r="J22" s="8"/>
      <c r="K22" s="7">
        <v>8000</v>
      </c>
      <c r="L22" s="7"/>
    </row>
    <row r="23" spans="1:14" ht="30" customHeight="1" x14ac:dyDescent="0.2">
      <c r="A23" s="5">
        <v>14</v>
      </c>
      <c r="B23" s="6" t="s">
        <v>37</v>
      </c>
      <c r="C23" s="6" t="s">
        <v>38</v>
      </c>
      <c r="D23" s="7">
        <v>117292.06</v>
      </c>
      <c r="E23" s="7">
        <f t="shared" si="2"/>
        <v>99698.25</v>
      </c>
      <c r="F23" s="7">
        <v>17593.810000000001</v>
      </c>
      <c r="G23" s="7">
        <v>15</v>
      </c>
      <c r="H23" s="7"/>
      <c r="I23" s="7">
        <v>0</v>
      </c>
      <c r="J23" s="8"/>
      <c r="K23" s="12">
        <v>12000</v>
      </c>
      <c r="L23" s="7"/>
    </row>
    <row r="24" spans="1:14" ht="30.75" customHeight="1" x14ac:dyDescent="0.2">
      <c r="A24" s="5">
        <v>15</v>
      </c>
      <c r="B24" s="6" t="s">
        <v>39</v>
      </c>
      <c r="C24" s="6" t="s">
        <v>40</v>
      </c>
      <c r="D24" s="7">
        <v>879862.35</v>
      </c>
      <c r="E24" s="7">
        <f t="shared" si="2"/>
        <v>813872.66999999993</v>
      </c>
      <c r="F24" s="7">
        <v>65989.679999999993</v>
      </c>
      <c r="G24" s="7">
        <v>7.5</v>
      </c>
      <c r="H24" s="7"/>
      <c r="I24" s="7">
        <v>0</v>
      </c>
      <c r="J24" s="12">
        <v>5000</v>
      </c>
      <c r="K24" s="12">
        <v>25000</v>
      </c>
      <c r="L24" s="7"/>
    </row>
    <row r="25" spans="1:14" ht="33" customHeight="1" x14ac:dyDescent="0.2">
      <c r="A25" s="5">
        <v>16</v>
      </c>
      <c r="B25" s="6" t="s">
        <v>41</v>
      </c>
      <c r="C25" s="8"/>
      <c r="D25" s="7">
        <v>879862.35</v>
      </c>
      <c r="E25" s="7">
        <f t="shared" si="2"/>
        <v>813872.66999999993</v>
      </c>
      <c r="F25" s="7">
        <v>65989.679999999993</v>
      </c>
      <c r="G25" s="7">
        <v>7.5</v>
      </c>
      <c r="H25" s="7"/>
      <c r="I25" s="7">
        <v>0</v>
      </c>
      <c r="J25" s="12">
        <v>5000</v>
      </c>
      <c r="K25" s="12">
        <v>25000</v>
      </c>
      <c r="L25" s="7"/>
    </row>
    <row r="26" spans="1:14" ht="25.5" x14ac:dyDescent="0.2">
      <c r="A26" s="5">
        <v>17</v>
      </c>
      <c r="B26" s="6" t="s">
        <v>42</v>
      </c>
      <c r="C26" s="8"/>
      <c r="D26" s="7">
        <v>255510.92</v>
      </c>
      <c r="E26" s="7">
        <f t="shared" si="2"/>
        <v>217184.28000000003</v>
      </c>
      <c r="F26" s="7">
        <v>38326.639999999999</v>
      </c>
      <c r="G26" s="7">
        <v>15</v>
      </c>
      <c r="H26" s="7"/>
      <c r="I26" s="7">
        <v>0</v>
      </c>
      <c r="J26" s="7">
        <v>10000</v>
      </c>
      <c r="K26" s="7"/>
      <c r="L26" s="7"/>
    </row>
    <row r="27" spans="1:14" ht="19.5" customHeight="1" x14ac:dyDescent="0.2">
      <c r="A27" s="5">
        <v>18</v>
      </c>
      <c r="B27" s="6" t="s">
        <v>43</v>
      </c>
      <c r="C27" s="8"/>
      <c r="D27" s="7">
        <v>288952.73</v>
      </c>
      <c r="E27" s="7">
        <f t="shared" si="2"/>
        <v>267281.26999999996</v>
      </c>
      <c r="F27" s="7">
        <v>21671.46</v>
      </c>
      <c r="G27" s="7">
        <v>7.5</v>
      </c>
      <c r="H27" s="7"/>
      <c r="I27" s="7">
        <v>0</v>
      </c>
      <c r="J27" s="7"/>
      <c r="K27" s="7">
        <v>5000</v>
      </c>
      <c r="L27" s="7"/>
    </row>
    <row r="28" spans="1:14" ht="25.5" x14ac:dyDescent="0.2">
      <c r="A28" s="5">
        <v>19</v>
      </c>
      <c r="B28" s="6" t="s">
        <v>44</v>
      </c>
      <c r="C28" s="8"/>
      <c r="D28" s="7">
        <v>222671.59</v>
      </c>
      <c r="E28" s="7">
        <f t="shared" si="2"/>
        <v>205971.22</v>
      </c>
      <c r="F28" s="7">
        <v>16700.37</v>
      </c>
      <c r="G28" s="7">
        <v>7.5</v>
      </c>
      <c r="H28" s="7"/>
      <c r="I28" s="7">
        <v>0</v>
      </c>
      <c r="J28" s="7"/>
      <c r="K28" s="7">
        <v>5000</v>
      </c>
      <c r="L28" s="7"/>
    </row>
    <row r="29" spans="1:14" ht="25.5" customHeight="1" x14ac:dyDescent="0.2">
      <c r="A29" s="5">
        <v>20</v>
      </c>
      <c r="B29" s="6" t="s">
        <v>45</v>
      </c>
      <c r="C29" s="8"/>
      <c r="D29" s="7">
        <v>318292.40000000002</v>
      </c>
      <c r="E29" s="7">
        <f t="shared" si="2"/>
        <v>294420.47000000003</v>
      </c>
      <c r="F29" s="7">
        <v>23871.93</v>
      </c>
      <c r="G29" s="7">
        <v>7.5</v>
      </c>
      <c r="H29" s="7"/>
      <c r="I29" s="7">
        <v>0</v>
      </c>
      <c r="J29" s="7">
        <v>5000</v>
      </c>
      <c r="K29" s="7"/>
      <c r="L29" s="7"/>
    </row>
    <row r="30" spans="1:14" ht="32.25" customHeight="1" x14ac:dyDescent="0.2">
      <c r="A30" s="5">
        <v>21</v>
      </c>
      <c r="B30" s="6" t="s">
        <v>46</v>
      </c>
      <c r="C30" s="6" t="s">
        <v>47</v>
      </c>
      <c r="D30" s="13">
        <v>375000</v>
      </c>
      <c r="E30" s="7">
        <f t="shared" si="2"/>
        <v>356250</v>
      </c>
      <c r="F30" s="13">
        <v>18750</v>
      </c>
      <c r="G30" s="13">
        <v>5</v>
      </c>
      <c r="H30" s="13">
        <v>9375</v>
      </c>
      <c r="I30" s="7">
        <v>178125</v>
      </c>
      <c r="J30" s="7"/>
      <c r="K30" s="7"/>
      <c r="L30" s="7"/>
      <c r="M30" s="14"/>
      <c r="N30" s="14"/>
    </row>
    <row r="31" spans="1:14" ht="28.5" customHeight="1" x14ac:dyDescent="0.2">
      <c r="A31" s="5">
        <v>22</v>
      </c>
      <c r="B31" s="6" t="s">
        <v>48</v>
      </c>
      <c r="C31" s="6" t="s">
        <v>49</v>
      </c>
      <c r="D31" s="13">
        <v>375000</v>
      </c>
      <c r="E31" s="7">
        <f t="shared" si="2"/>
        <v>356250</v>
      </c>
      <c r="F31" s="13">
        <v>18750</v>
      </c>
      <c r="G31" s="13">
        <v>5</v>
      </c>
      <c r="H31" s="13">
        <v>17600</v>
      </c>
      <c r="I31" s="7">
        <v>356250</v>
      </c>
      <c r="J31" s="7"/>
      <c r="K31" s="7"/>
      <c r="L31" s="7"/>
      <c r="M31" s="14"/>
      <c r="N31" s="14"/>
    </row>
    <row r="32" spans="1:14" ht="25.5" x14ac:dyDescent="0.2">
      <c r="A32" s="5">
        <v>23</v>
      </c>
      <c r="B32" s="6" t="s">
        <v>50</v>
      </c>
      <c r="C32" s="6" t="s">
        <v>51</v>
      </c>
      <c r="D32" s="13">
        <v>375000</v>
      </c>
      <c r="E32" s="7">
        <f t="shared" si="2"/>
        <v>356250</v>
      </c>
      <c r="F32" s="13">
        <v>18750</v>
      </c>
      <c r="G32" s="13">
        <v>5</v>
      </c>
      <c r="H32" s="13">
        <v>9375</v>
      </c>
      <c r="I32" s="7">
        <v>178125</v>
      </c>
      <c r="J32" s="7"/>
      <c r="K32" s="7"/>
      <c r="L32" s="7"/>
      <c r="M32" s="14"/>
      <c r="N32" s="14"/>
    </row>
    <row r="33" spans="1:12" ht="25.5" x14ac:dyDescent="0.2">
      <c r="A33" s="5">
        <v>24</v>
      </c>
      <c r="B33" s="6" t="s">
        <v>52</v>
      </c>
      <c r="C33" s="6" t="s">
        <v>53</v>
      </c>
      <c r="D33" s="13">
        <v>165463</v>
      </c>
      <c r="E33" s="7">
        <f t="shared" si="2"/>
        <v>157190</v>
      </c>
      <c r="F33" s="13">
        <v>8273</v>
      </c>
      <c r="G33" s="13">
        <v>5</v>
      </c>
      <c r="H33" s="13">
        <v>4054</v>
      </c>
      <c r="I33" s="7">
        <v>157190</v>
      </c>
      <c r="J33" s="7"/>
      <c r="K33" s="7"/>
      <c r="L33" s="7"/>
    </row>
    <row r="34" spans="1:12" ht="25.5" x14ac:dyDescent="0.2">
      <c r="A34" s="5">
        <v>25</v>
      </c>
      <c r="B34" s="6" t="s">
        <v>54</v>
      </c>
      <c r="C34" s="6" t="s">
        <v>55</v>
      </c>
      <c r="D34" s="13">
        <v>375000</v>
      </c>
      <c r="E34" s="7">
        <f t="shared" si="2"/>
        <v>356250</v>
      </c>
      <c r="F34" s="13">
        <v>18750</v>
      </c>
      <c r="G34" s="13">
        <v>5</v>
      </c>
      <c r="H34" s="13">
        <v>1250</v>
      </c>
      <c r="I34" s="7">
        <v>178125</v>
      </c>
      <c r="J34" s="7"/>
      <c r="K34" s="7"/>
      <c r="L34" s="7"/>
    </row>
    <row r="35" spans="1:12" ht="25.5" x14ac:dyDescent="0.2">
      <c r="A35" s="5">
        <v>26</v>
      </c>
      <c r="B35" s="6" t="s">
        <v>56</v>
      </c>
      <c r="C35" s="6" t="s">
        <v>57</v>
      </c>
      <c r="D35" s="13">
        <v>375000</v>
      </c>
      <c r="E35" s="7">
        <f t="shared" si="2"/>
        <v>356250</v>
      </c>
      <c r="F35" s="13">
        <v>18750</v>
      </c>
      <c r="G35" s="13">
        <v>5</v>
      </c>
      <c r="H35" s="13">
        <v>1250</v>
      </c>
      <c r="I35" s="7">
        <v>178125</v>
      </c>
      <c r="J35" s="7"/>
      <c r="K35" s="7"/>
      <c r="L35" s="7"/>
    </row>
    <row r="36" spans="1:12" ht="25.5" x14ac:dyDescent="0.2">
      <c r="A36" s="5">
        <v>27</v>
      </c>
      <c r="B36" s="6" t="s">
        <v>58</v>
      </c>
      <c r="C36" s="6" t="s">
        <v>59</v>
      </c>
      <c r="D36" s="13">
        <v>375000</v>
      </c>
      <c r="E36" s="7">
        <f t="shared" si="2"/>
        <v>356250</v>
      </c>
      <c r="F36" s="13">
        <v>18750</v>
      </c>
      <c r="G36" s="13">
        <v>5</v>
      </c>
      <c r="H36" s="13">
        <v>1250</v>
      </c>
      <c r="I36" s="7">
        <v>178125</v>
      </c>
      <c r="J36" s="7"/>
      <c r="K36" s="7"/>
      <c r="L36" s="7"/>
    </row>
    <row r="37" spans="1:12" ht="18" customHeight="1" x14ac:dyDescent="0.2">
      <c r="A37" s="5">
        <v>28</v>
      </c>
      <c r="B37" s="6" t="s">
        <v>60</v>
      </c>
      <c r="C37" s="6"/>
      <c r="D37" s="13"/>
      <c r="E37" s="7"/>
      <c r="F37" s="13"/>
      <c r="G37" s="13"/>
      <c r="H37" s="13">
        <v>15000</v>
      </c>
      <c r="I37" s="7"/>
      <c r="J37" s="8"/>
      <c r="K37" s="7"/>
      <c r="L37" s="7"/>
    </row>
    <row r="38" spans="1:12" ht="32.25" customHeight="1" x14ac:dyDescent="0.2">
      <c r="A38" s="5">
        <v>29</v>
      </c>
      <c r="B38" s="6" t="s">
        <v>61</v>
      </c>
      <c r="C38" s="6"/>
      <c r="D38" s="13"/>
      <c r="E38" s="7"/>
      <c r="F38" s="13"/>
      <c r="G38" s="13"/>
      <c r="H38" s="13">
        <v>350</v>
      </c>
      <c r="I38" s="7"/>
      <c r="J38" s="8"/>
      <c r="K38" s="7"/>
      <c r="L38" s="7"/>
    </row>
    <row r="39" spans="1:12" ht="28.5" customHeight="1" x14ac:dyDescent="0.2">
      <c r="A39" s="5">
        <v>30</v>
      </c>
      <c r="B39" s="6" t="s">
        <v>62</v>
      </c>
      <c r="C39" s="6"/>
      <c r="D39" s="13"/>
      <c r="E39" s="7"/>
      <c r="F39" s="13"/>
      <c r="G39" s="13"/>
      <c r="H39" s="13">
        <v>80</v>
      </c>
      <c r="I39" s="7"/>
      <c r="J39" s="8"/>
      <c r="K39" s="7"/>
      <c r="L39" s="7"/>
    </row>
    <row r="40" spans="1:12" ht="38.25" x14ac:dyDescent="0.2">
      <c r="A40" s="5">
        <v>31</v>
      </c>
      <c r="B40" s="6" t="s">
        <v>63</v>
      </c>
      <c r="C40" s="6"/>
      <c r="D40" s="13"/>
      <c r="E40" s="7"/>
      <c r="F40" s="13"/>
      <c r="G40" s="13"/>
      <c r="H40" s="13"/>
      <c r="I40" s="7"/>
      <c r="J40" s="8"/>
      <c r="K40" s="13">
        <v>50000</v>
      </c>
      <c r="L40" s="7"/>
    </row>
    <row r="41" spans="1:12" ht="38.25" x14ac:dyDescent="0.2">
      <c r="A41" s="5">
        <v>32</v>
      </c>
      <c r="B41" s="6" t="s">
        <v>64</v>
      </c>
      <c r="C41" s="6" t="s">
        <v>65</v>
      </c>
      <c r="D41" s="7">
        <v>62383</v>
      </c>
      <c r="E41" s="7">
        <v>53026</v>
      </c>
      <c r="F41" s="7">
        <v>9357</v>
      </c>
      <c r="G41" s="13">
        <v>15</v>
      </c>
      <c r="H41" s="13">
        <f>F41/3</f>
        <v>3119</v>
      </c>
      <c r="I41" s="7">
        <f>E41/3</f>
        <v>17675.333333333332</v>
      </c>
      <c r="J41" s="7"/>
      <c r="K41" s="13"/>
      <c r="L41" s="7"/>
    </row>
    <row r="42" spans="1:12" x14ac:dyDescent="0.2">
      <c r="A42" s="5"/>
      <c r="B42" s="15" t="s">
        <v>66</v>
      </c>
      <c r="C42" s="6"/>
      <c r="D42" s="13">
        <f>SUM(D10:D41)</f>
        <v>9481730.9399999995</v>
      </c>
      <c r="E42" s="13">
        <f t="shared" ref="E42:L42" si="3">SUM(E10:E41)</f>
        <v>8450959.487999998</v>
      </c>
      <c r="F42" s="13">
        <f t="shared" si="3"/>
        <v>1030771.4519999999</v>
      </c>
      <c r="G42" s="13">
        <f t="shared" si="3"/>
        <v>342.5</v>
      </c>
      <c r="H42" s="16">
        <f>SUM(H10:H41)</f>
        <v>291106.76800000004</v>
      </c>
      <c r="I42" s="13">
        <f t="shared" si="3"/>
        <v>2601769.3726181444</v>
      </c>
      <c r="J42" s="16">
        <f t="shared" si="3"/>
        <v>25000</v>
      </c>
      <c r="K42" s="16">
        <f t="shared" si="3"/>
        <v>331000</v>
      </c>
      <c r="L42" s="16">
        <f t="shared" si="3"/>
        <v>27200</v>
      </c>
    </row>
    <row r="43" spans="1:12" x14ac:dyDescent="0.2">
      <c r="C43" s="4"/>
      <c r="D43" s="17"/>
      <c r="E43" s="17"/>
      <c r="F43" s="17"/>
      <c r="G43" s="17"/>
      <c r="H43" s="17"/>
      <c r="I43" s="17"/>
    </row>
    <row r="44" spans="1:12" x14ac:dyDescent="0.2">
      <c r="C44" s="4"/>
      <c r="D44" s="17"/>
      <c r="E44" s="17"/>
      <c r="F44" s="17"/>
      <c r="G44" s="17"/>
      <c r="H44" s="17"/>
      <c r="I44" s="17"/>
    </row>
    <row r="45" spans="1:12" x14ac:dyDescent="0.2">
      <c r="D45" s="17"/>
      <c r="E45" s="17"/>
      <c r="F45" s="17"/>
      <c r="G45" s="17"/>
      <c r="H45" s="17"/>
      <c r="I45" s="17"/>
    </row>
    <row r="46" spans="1:12" x14ac:dyDescent="0.2">
      <c r="D46" s="17"/>
      <c r="E46" s="17"/>
      <c r="F46" s="17"/>
      <c r="G46" s="17"/>
      <c r="H46" s="17"/>
      <c r="I46" s="17"/>
    </row>
    <row r="47" spans="1:12" x14ac:dyDescent="0.2">
      <c r="D47" s="17"/>
      <c r="E47" s="17"/>
      <c r="F47" s="17"/>
      <c r="G47" s="17"/>
      <c r="H47" s="17"/>
      <c r="I47" s="17"/>
    </row>
  </sheetData>
  <sheetProtection selectLockedCells="1" selectUnlockedCells="1"/>
  <autoFilter ref="A9:Q42"/>
  <mergeCells count="12">
    <mergeCell ref="H8:H9"/>
    <mergeCell ref="I8:I9"/>
    <mergeCell ref="J8:K8"/>
    <mergeCell ref="L8:L9"/>
    <mergeCell ref="A6:L6"/>
    <mergeCell ref="A8:A9"/>
    <mergeCell ref="B8:B9"/>
    <mergeCell ref="C8:C9"/>
    <mergeCell ref="D8:D9"/>
    <mergeCell ref="E8:E9"/>
    <mergeCell ref="F8:F9"/>
    <mergeCell ref="G8:G9"/>
  </mergeCells>
  <pageMargins left="0.5" right="0.5" top="0.5" bottom="0.5" header="0.51180555555555551" footer="0.51180555555555551"/>
  <pageSetup paperSize="9" scale="75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Bendras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2017-04-25T05:32:34Z</dcterms:created>
  <dcterms:modified xsi:type="dcterms:W3CDTF">2017-04-25T05:50:06Z</dcterms:modified>
</cp:coreProperties>
</file>