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rune.drobuzaite\Desktop\2026-09-24\"/>
    </mc:Choice>
  </mc:AlternateContent>
  <xr:revisionPtr revIDLastSave="0" documentId="13_ncr:1_{2726E71C-27CE-43D9-A2F4-8C0ABB2036AC}" xr6:coauthVersionLast="47" xr6:coauthVersionMax="47" xr10:uidLastSave="{00000000-0000-0000-0000-000000000000}"/>
  <bookViews>
    <workbookView xWindow="-120" yWindow="-120" windowWidth="29040" windowHeight="15720" firstSheet="3" activeTab="14" xr2:uid="{00000000-000D-0000-FFFF-FFFF00000000}"/>
  </bookViews>
  <sheets>
    <sheet name="2025-12" sheetId="22" r:id="rId1"/>
    <sheet name="2025-11" sheetId="21" r:id="rId2"/>
    <sheet name="2025-10" sheetId="19" r:id="rId3"/>
    <sheet name="2025-09" sheetId="18" r:id="rId4"/>
    <sheet name="2025 08" sheetId="17" r:id="rId5"/>
    <sheet name="2025 06" sheetId="16" r:id="rId6"/>
    <sheet name="2025 05" sheetId="15" r:id="rId7"/>
    <sheet name="2025 geras" sheetId="13" r:id="rId8"/>
    <sheet name="2025-2027" sheetId="14" r:id="rId9"/>
    <sheet name="2026-02" sheetId="23" r:id="rId10"/>
    <sheet name="2026-04" sheetId="24" r:id="rId11"/>
    <sheet name="2026-05" sheetId="25" r:id="rId12"/>
    <sheet name="2026-06" sheetId="26" r:id="rId13"/>
    <sheet name="2026-08" sheetId="27" r:id="rId14"/>
    <sheet name="2026-09" sheetId="28" r:id="rId15"/>
    <sheet name="2026-2028" sheetId="20" r:id="rId16"/>
  </sheets>
  <calcPr calcId="181029"/>
</workbook>
</file>

<file path=xl/calcChain.xml><?xml version="1.0" encoding="utf-8"?>
<calcChain xmlns="http://schemas.openxmlformats.org/spreadsheetml/2006/main">
  <c r="H62" i="28" l="1"/>
  <c r="J48" i="28"/>
  <c r="J45" i="28"/>
  <c r="E48" i="28" l="1"/>
  <c r="F48" i="28"/>
  <c r="G48" i="28"/>
  <c r="H48" i="28"/>
  <c r="I48" i="28"/>
  <c r="D48" i="28"/>
  <c r="J47" i="28"/>
  <c r="I57" i="28"/>
  <c r="H57" i="28"/>
  <c r="G57" i="28"/>
  <c r="F57" i="28"/>
  <c r="E57" i="28"/>
  <c r="D57" i="28"/>
  <c r="J56" i="28"/>
  <c r="J55" i="28"/>
  <c r="J54" i="28"/>
  <c r="J53" i="28"/>
  <c r="J52" i="28"/>
  <c r="J51" i="28"/>
  <c r="J50" i="28"/>
  <c r="J49" i="28"/>
  <c r="J46" i="28"/>
  <c r="I45" i="28"/>
  <c r="H45" i="28"/>
  <c r="G45" i="28"/>
  <c r="F45" i="28"/>
  <c r="E45" i="28"/>
  <c r="D45" i="28"/>
  <c r="J44" i="28"/>
  <c r="J43" i="28"/>
  <c r="J42" i="28"/>
  <c r="I41" i="28"/>
  <c r="H41" i="28"/>
  <c r="G41" i="28"/>
  <c r="F41" i="28"/>
  <c r="E41" i="28"/>
  <c r="D41" i="28"/>
  <c r="J40" i="28"/>
  <c r="J39" i="28"/>
  <c r="J38" i="28"/>
  <c r="J37" i="28"/>
  <c r="J36" i="28"/>
  <c r="J35" i="28"/>
  <c r="J34" i="28"/>
  <c r="I33" i="28"/>
  <c r="H33" i="28"/>
  <c r="G33" i="28"/>
  <c r="G58" i="28" s="1"/>
  <c r="F33" i="28"/>
  <c r="E33" i="28"/>
  <c r="D33" i="28"/>
  <c r="J32" i="28"/>
  <c r="J31" i="28"/>
  <c r="J30" i="28"/>
  <c r="J29" i="28"/>
  <c r="J28" i="28"/>
  <c r="I27" i="28"/>
  <c r="H27" i="28"/>
  <c r="G27" i="28"/>
  <c r="F27" i="28"/>
  <c r="E27" i="28"/>
  <c r="D27" i="28"/>
  <c r="J26" i="28"/>
  <c r="J25" i="28"/>
  <c r="J24" i="28"/>
  <c r="J23" i="28"/>
  <c r="J27" i="28" s="1"/>
  <c r="I22" i="28"/>
  <c r="H22" i="28"/>
  <c r="G22" i="28"/>
  <c r="F22" i="28"/>
  <c r="E22" i="28"/>
  <c r="D22" i="28"/>
  <c r="J21" i="28"/>
  <c r="J20" i="28"/>
  <c r="J19" i="28"/>
  <c r="J18" i="28"/>
  <c r="J17" i="28"/>
  <c r="J16" i="28"/>
  <c r="J15" i="28"/>
  <c r="J14" i="28"/>
  <c r="J22" i="28" s="1"/>
  <c r="I13" i="28"/>
  <c r="H13" i="28"/>
  <c r="G13" i="28"/>
  <c r="F13" i="28"/>
  <c r="E13" i="28"/>
  <c r="D13" i="28"/>
  <c r="J12" i="28"/>
  <c r="J11" i="28"/>
  <c r="J10" i="28"/>
  <c r="J9" i="28"/>
  <c r="J8" i="28"/>
  <c r="J7" i="28"/>
  <c r="J6" i="28"/>
  <c r="E61" i="27"/>
  <c r="J33" i="28" l="1"/>
  <c r="D58" i="28"/>
  <c r="J41" i="28"/>
  <c r="F58" i="28"/>
  <c r="J13" i="28"/>
  <c r="H58" i="28"/>
  <c r="E58" i="28"/>
  <c r="J57" i="28"/>
  <c r="I58" i="28"/>
  <c r="I56" i="27"/>
  <c r="I57" i="27" s="1"/>
  <c r="H56" i="27"/>
  <c r="H57" i="27" s="1"/>
  <c r="G56" i="27"/>
  <c r="F56" i="27"/>
  <c r="F57" i="27" s="1"/>
  <c r="E56" i="27"/>
  <c r="D56" i="27"/>
  <c r="J55" i="27"/>
  <c r="J54" i="27"/>
  <c r="J53" i="27"/>
  <c r="J52" i="27"/>
  <c r="J51" i="27"/>
  <c r="J50" i="27"/>
  <c r="J56" i="27" s="1"/>
  <c r="J49" i="27"/>
  <c r="J48" i="27"/>
  <c r="I47" i="27"/>
  <c r="H47" i="27"/>
  <c r="G47" i="27"/>
  <c r="F47" i="27"/>
  <c r="E47" i="27"/>
  <c r="D47" i="27"/>
  <c r="J46" i="27"/>
  <c r="J47" i="27" s="1"/>
  <c r="I45" i="27"/>
  <c r="H45" i="27"/>
  <c r="G45" i="27"/>
  <c r="F45" i="27"/>
  <c r="E45" i="27"/>
  <c r="D45" i="27"/>
  <c r="J44" i="27"/>
  <c r="J43" i="27"/>
  <c r="J42" i="27"/>
  <c r="J45" i="27" s="1"/>
  <c r="I41" i="27"/>
  <c r="H41" i="27"/>
  <c r="G41" i="27"/>
  <c r="F41" i="27"/>
  <c r="E41" i="27"/>
  <c r="D41" i="27"/>
  <c r="J40" i="27"/>
  <c r="J39" i="27"/>
  <c r="J38" i="27"/>
  <c r="J37" i="27"/>
  <c r="J41" i="27" s="1"/>
  <c r="J36" i="27"/>
  <c r="J35" i="27"/>
  <c r="J34" i="27"/>
  <c r="I33" i="27"/>
  <c r="H33" i="27"/>
  <c r="G33" i="27"/>
  <c r="F33" i="27"/>
  <c r="E33" i="27"/>
  <c r="D33" i="27"/>
  <c r="J32" i="27"/>
  <c r="J31" i="27"/>
  <c r="J30" i="27"/>
  <c r="J33" i="27" s="1"/>
  <c r="J29" i="27"/>
  <c r="J28" i="27"/>
  <c r="I27" i="27"/>
  <c r="H27" i="27"/>
  <c r="G27" i="27"/>
  <c r="F27" i="27"/>
  <c r="E27" i="27"/>
  <c r="D27" i="27"/>
  <c r="J26" i="27"/>
  <c r="J25" i="27"/>
  <c r="J24" i="27"/>
  <c r="J23" i="27"/>
  <c r="J27" i="27" s="1"/>
  <c r="I22" i="27"/>
  <c r="H22" i="27"/>
  <c r="G22" i="27"/>
  <c r="F22" i="27"/>
  <c r="E22" i="27"/>
  <c r="D22" i="27"/>
  <c r="J21" i="27"/>
  <c r="J20" i="27"/>
  <c r="J19" i="27"/>
  <c r="J18" i="27"/>
  <c r="J17" i="27"/>
  <c r="J16" i="27"/>
  <c r="J15" i="27"/>
  <c r="J22" i="27" s="1"/>
  <c r="J14" i="27"/>
  <c r="I13" i="27"/>
  <c r="H13" i="27"/>
  <c r="G13" i="27"/>
  <c r="F13" i="27"/>
  <c r="E13" i="27"/>
  <c r="D13" i="27"/>
  <c r="J12" i="27"/>
  <c r="J11" i="27"/>
  <c r="J10" i="27"/>
  <c r="J9" i="27"/>
  <c r="J8" i="27"/>
  <c r="J7" i="27"/>
  <c r="J13" i="27" s="1"/>
  <c r="J6" i="27"/>
  <c r="H56" i="26"/>
  <c r="H47" i="26"/>
  <c r="H45" i="26"/>
  <c r="H41" i="26"/>
  <c r="H33" i="26"/>
  <c r="H27" i="26"/>
  <c r="H22" i="26"/>
  <c r="J13" i="26"/>
  <c r="J8" i="26"/>
  <c r="H13" i="26"/>
  <c r="I56" i="26"/>
  <c r="I57" i="26" s="1"/>
  <c r="G56" i="26"/>
  <c r="F56" i="26"/>
  <c r="E56" i="26"/>
  <c r="D56" i="26"/>
  <c r="J55" i="26"/>
  <c r="J54" i="26"/>
  <c r="J53" i="26"/>
  <c r="J52" i="26"/>
  <c r="J51" i="26"/>
  <c r="J50" i="26"/>
  <c r="J49" i="26"/>
  <c r="J48" i="26"/>
  <c r="I47" i="26"/>
  <c r="G47" i="26"/>
  <c r="F47" i="26"/>
  <c r="F57" i="26" s="1"/>
  <c r="E47" i="26"/>
  <c r="D47" i="26"/>
  <c r="D57" i="26" s="1"/>
  <c r="J46" i="26"/>
  <c r="J47" i="26" s="1"/>
  <c r="I45" i="26"/>
  <c r="G45" i="26"/>
  <c r="F45" i="26"/>
  <c r="E45" i="26"/>
  <c r="D45" i="26"/>
  <c r="J44" i="26"/>
  <c r="J43" i="26"/>
  <c r="J42" i="26"/>
  <c r="J45" i="26" s="1"/>
  <c r="I41" i="26"/>
  <c r="G41" i="26"/>
  <c r="F41" i="26"/>
  <c r="E41" i="26"/>
  <c r="D41" i="26"/>
  <c r="J40" i="26"/>
  <c r="J39" i="26"/>
  <c r="J38" i="26"/>
  <c r="J37" i="26"/>
  <c r="J36" i="26"/>
  <c r="J35" i="26"/>
  <c r="J34" i="26"/>
  <c r="I33" i="26"/>
  <c r="G33" i="26"/>
  <c r="F33" i="26"/>
  <c r="E33" i="26"/>
  <c r="D33" i="26"/>
  <c r="J32" i="26"/>
  <c r="J31" i="26"/>
  <c r="J30" i="26"/>
  <c r="J29" i="26"/>
  <c r="J28" i="26"/>
  <c r="I27" i="26"/>
  <c r="G27" i="26"/>
  <c r="F27" i="26"/>
  <c r="E27" i="26"/>
  <c r="D27" i="26"/>
  <c r="J26" i="26"/>
  <c r="J25" i="26"/>
  <c r="J24" i="26"/>
  <c r="J23" i="26"/>
  <c r="I22" i="26"/>
  <c r="G22" i="26"/>
  <c r="F22" i="26"/>
  <c r="E22" i="26"/>
  <c r="D22" i="26"/>
  <c r="J21" i="26"/>
  <c r="J20" i="26"/>
  <c r="J19" i="26"/>
  <c r="J18" i="26"/>
  <c r="J17" i="26"/>
  <c r="J16" i="26"/>
  <c r="J15" i="26"/>
  <c r="J14" i="26"/>
  <c r="I13" i="26"/>
  <c r="G13" i="26"/>
  <c r="F13" i="26"/>
  <c r="E13" i="26"/>
  <c r="D13" i="26"/>
  <c r="J12" i="26"/>
  <c r="J11" i="26"/>
  <c r="J10" i="26"/>
  <c r="J9" i="26"/>
  <c r="J7" i="26"/>
  <c r="J6" i="26"/>
  <c r="H56" i="25"/>
  <c r="G56" i="25"/>
  <c r="F56" i="25"/>
  <c r="E56" i="25"/>
  <c r="E57" i="25" s="1"/>
  <c r="D56" i="25"/>
  <c r="I55" i="25"/>
  <c r="I54" i="25"/>
  <c r="I53" i="25"/>
  <c r="I52" i="25"/>
  <c r="I51" i="25"/>
  <c r="I50" i="25"/>
  <c r="I49" i="25"/>
  <c r="I48" i="25"/>
  <c r="H47" i="25"/>
  <c r="G47" i="25"/>
  <c r="F47" i="25"/>
  <c r="E47" i="25"/>
  <c r="D47" i="25"/>
  <c r="I46" i="25"/>
  <c r="I47" i="25" s="1"/>
  <c r="H45" i="25"/>
  <c r="G45" i="25"/>
  <c r="F45" i="25"/>
  <c r="E45" i="25"/>
  <c r="D45" i="25"/>
  <c r="I44" i="25"/>
  <c r="I43" i="25"/>
  <c r="I42" i="25"/>
  <c r="I45" i="25" s="1"/>
  <c r="H41" i="25"/>
  <c r="G41" i="25"/>
  <c r="F41" i="25"/>
  <c r="E41" i="25"/>
  <c r="D41" i="25"/>
  <c r="I40" i="25"/>
  <c r="I39" i="25"/>
  <c r="I38" i="25"/>
  <c r="I37" i="25"/>
  <c r="I36" i="25"/>
  <c r="I35" i="25"/>
  <c r="I34" i="25"/>
  <c r="H33" i="25"/>
  <c r="G33" i="25"/>
  <c r="F33" i="25"/>
  <c r="E33" i="25"/>
  <c r="D33" i="25"/>
  <c r="I32" i="25"/>
  <c r="I31" i="25"/>
  <c r="I30" i="25"/>
  <c r="I29" i="25"/>
  <c r="I28" i="25"/>
  <c r="H27" i="25"/>
  <c r="G27" i="25"/>
  <c r="F27" i="25"/>
  <c r="E27" i="25"/>
  <c r="D27" i="25"/>
  <c r="I26" i="25"/>
  <c r="I25" i="25"/>
  <c r="I24" i="25"/>
  <c r="I23" i="25"/>
  <c r="H22" i="25"/>
  <c r="G22" i="25"/>
  <c r="F22" i="25"/>
  <c r="E22" i="25"/>
  <c r="D22" i="25"/>
  <c r="I21" i="25"/>
  <c r="I20" i="25"/>
  <c r="I19" i="25"/>
  <c r="I18" i="25"/>
  <c r="I17" i="25"/>
  <c r="I16" i="25"/>
  <c r="I15" i="25"/>
  <c r="I14" i="25"/>
  <c r="H13" i="25"/>
  <c r="G13" i="25"/>
  <c r="F13" i="25"/>
  <c r="E13" i="25"/>
  <c r="D13" i="25"/>
  <c r="I12" i="25"/>
  <c r="I11" i="25"/>
  <c r="I10" i="25"/>
  <c r="I9" i="25"/>
  <c r="I8" i="25"/>
  <c r="I7" i="25"/>
  <c r="I6" i="25"/>
  <c r="E62" i="28" l="1"/>
  <c r="J58" i="28"/>
  <c r="G57" i="27"/>
  <c r="E57" i="27"/>
  <c r="D57" i="27"/>
  <c r="J57" i="27"/>
  <c r="H57" i="26"/>
  <c r="E57" i="26"/>
  <c r="E61" i="26" s="1"/>
  <c r="J56" i="26"/>
  <c r="J41" i="26"/>
  <c r="J22" i="26"/>
  <c r="J33" i="26"/>
  <c r="J27" i="26"/>
  <c r="J57" i="26"/>
  <c r="G57" i="26"/>
  <c r="I33" i="25"/>
  <c r="I27" i="25"/>
  <c r="F57" i="25"/>
  <c r="I22" i="25"/>
  <c r="I56" i="25"/>
  <c r="I13" i="25"/>
  <c r="H57" i="25"/>
  <c r="G57" i="25"/>
  <c r="I41" i="25"/>
  <c r="D57" i="25"/>
  <c r="E61" i="25" s="1"/>
  <c r="H56" i="24"/>
  <c r="G56" i="24"/>
  <c r="F56" i="24"/>
  <c r="E56" i="24"/>
  <c r="D56" i="24"/>
  <c r="I55" i="24"/>
  <c r="I54" i="24"/>
  <c r="I53" i="24"/>
  <c r="I52" i="24"/>
  <c r="I51" i="24"/>
  <c r="I50" i="24"/>
  <c r="I49" i="24"/>
  <c r="I48" i="24"/>
  <c r="H47" i="24"/>
  <c r="G47" i="24"/>
  <c r="F47" i="24"/>
  <c r="E47" i="24"/>
  <c r="D47" i="24"/>
  <c r="I46" i="24"/>
  <c r="I47" i="24" s="1"/>
  <c r="H45" i="24"/>
  <c r="G45" i="24"/>
  <c r="F45" i="24"/>
  <c r="E45" i="24"/>
  <c r="D45" i="24"/>
  <c r="I44" i="24"/>
  <c r="I43" i="24"/>
  <c r="I42" i="24"/>
  <c r="I45" i="24" s="1"/>
  <c r="H41" i="24"/>
  <c r="G41" i="24"/>
  <c r="F41" i="24"/>
  <c r="E41" i="24"/>
  <c r="D41" i="24"/>
  <c r="I40" i="24"/>
  <c r="I39" i="24"/>
  <c r="I38" i="24"/>
  <c r="I37" i="24"/>
  <c r="I36" i="24"/>
  <c r="I35" i="24"/>
  <c r="I34" i="24"/>
  <c r="I41" i="24" s="1"/>
  <c r="H33" i="24"/>
  <c r="G33" i="24"/>
  <c r="F33" i="24"/>
  <c r="E33" i="24"/>
  <c r="D33" i="24"/>
  <c r="I32" i="24"/>
  <c r="I31" i="24"/>
  <c r="I30" i="24"/>
  <c r="I29" i="24"/>
  <c r="I28" i="24"/>
  <c r="I33" i="24" s="1"/>
  <c r="H27" i="24"/>
  <c r="G27" i="24"/>
  <c r="F27" i="24"/>
  <c r="E27" i="24"/>
  <c r="D27" i="24"/>
  <c r="I26" i="24"/>
  <c r="I25" i="24"/>
  <c r="I24" i="24"/>
  <c r="I23" i="24"/>
  <c r="H22" i="24"/>
  <c r="G22" i="24"/>
  <c r="F22" i="24"/>
  <c r="E22" i="24"/>
  <c r="D22" i="24"/>
  <c r="I21" i="24"/>
  <c r="I20" i="24"/>
  <c r="I19" i="24"/>
  <c r="I18" i="24"/>
  <c r="I17" i="24"/>
  <c r="I16" i="24"/>
  <c r="I15" i="24"/>
  <c r="I14" i="24"/>
  <c r="H13" i="24"/>
  <c r="G13" i="24"/>
  <c r="F13" i="24"/>
  <c r="E13" i="24"/>
  <c r="D13" i="24"/>
  <c r="I12" i="24"/>
  <c r="I11" i="24"/>
  <c r="I10" i="24"/>
  <c r="I9" i="24"/>
  <c r="I8" i="24"/>
  <c r="I7" i="24"/>
  <c r="I6" i="24"/>
  <c r="I57" i="25" l="1"/>
  <c r="D57" i="24"/>
  <c r="I56" i="24"/>
  <c r="I13" i="24"/>
  <c r="I22" i="24"/>
  <c r="H57" i="24"/>
  <c r="E57" i="24"/>
  <c r="F57" i="24"/>
  <c r="I27" i="24"/>
  <c r="I57" i="24" s="1"/>
  <c r="G57" i="24"/>
  <c r="H56" i="23"/>
  <c r="G56" i="23"/>
  <c r="F56" i="23"/>
  <c r="E56" i="23"/>
  <c r="D56" i="23"/>
  <c r="I55" i="23"/>
  <c r="I54" i="23"/>
  <c r="I53" i="23"/>
  <c r="I52" i="23"/>
  <c r="I51" i="23"/>
  <c r="I50" i="23"/>
  <c r="I49" i="23"/>
  <c r="I48" i="23"/>
  <c r="H47" i="23"/>
  <c r="G47" i="23"/>
  <c r="F47" i="23"/>
  <c r="E47" i="23"/>
  <c r="D47" i="23"/>
  <c r="I46" i="23"/>
  <c r="I47" i="23" s="1"/>
  <c r="H45" i="23"/>
  <c r="G45" i="23"/>
  <c r="F45" i="23"/>
  <c r="E45" i="23"/>
  <c r="D45" i="23"/>
  <c r="I44" i="23"/>
  <c r="I43" i="23"/>
  <c r="I42" i="23"/>
  <c r="I45" i="23" s="1"/>
  <c r="H41" i="23"/>
  <c r="G41" i="23"/>
  <c r="F41" i="23"/>
  <c r="E41" i="23"/>
  <c r="D41" i="23"/>
  <c r="I40" i="23"/>
  <c r="I39" i="23"/>
  <c r="I38" i="23"/>
  <c r="I37" i="23"/>
  <c r="I36" i="23"/>
  <c r="I35" i="23"/>
  <c r="I34" i="23"/>
  <c r="H33" i="23"/>
  <c r="G33" i="23"/>
  <c r="F33" i="23"/>
  <c r="E33" i="23"/>
  <c r="D33" i="23"/>
  <c r="I32" i="23"/>
  <c r="I31" i="23"/>
  <c r="I30" i="23"/>
  <c r="I29" i="23"/>
  <c r="I28" i="23"/>
  <c r="H27" i="23"/>
  <c r="G27" i="23"/>
  <c r="F27" i="23"/>
  <c r="E27" i="23"/>
  <c r="D27" i="23"/>
  <c r="I26" i="23"/>
  <c r="I25" i="23"/>
  <c r="I24" i="23"/>
  <c r="I23" i="23"/>
  <c r="H22" i="23"/>
  <c r="G22" i="23"/>
  <c r="F22" i="23"/>
  <c r="E22" i="23"/>
  <c r="D22" i="23"/>
  <c r="I21" i="23"/>
  <c r="I20" i="23"/>
  <c r="I19" i="23"/>
  <c r="I18" i="23"/>
  <c r="I17" i="23"/>
  <c r="I16" i="23"/>
  <c r="I15" i="23"/>
  <c r="I14" i="23"/>
  <c r="H13" i="23"/>
  <c r="G13" i="23"/>
  <c r="F13" i="23"/>
  <c r="E13" i="23"/>
  <c r="D13" i="23"/>
  <c r="I12" i="23"/>
  <c r="I11" i="23"/>
  <c r="I10" i="23"/>
  <c r="I9" i="23"/>
  <c r="I8" i="23"/>
  <c r="I7" i="23"/>
  <c r="I6" i="23"/>
  <c r="I27" i="23" l="1"/>
  <c r="G57" i="23"/>
  <c r="F57" i="23"/>
  <c r="I22" i="23"/>
  <c r="I13" i="23"/>
  <c r="I33" i="23"/>
  <c r="I41" i="23"/>
  <c r="E57" i="23"/>
  <c r="I56" i="23"/>
  <c r="D57" i="23"/>
  <c r="H57" i="23"/>
  <c r="I57" i="23" l="1"/>
  <c r="I52" i="22" l="1"/>
  <c r="H52" i="22"/>
  <c r="F52" i="22"/>
  <c r="E52" i="22"/>
  <c r="D52" i="22"/>
  <c r="J51" i="22"/>
  <c r="J50" i="22"/>
  <c r="J49" i="22"/>
  <c r="J48" i="22"/>
  <c r="J47" i="22"/>
  <c r="J46" i="22"/>
  <c r="I45" i="22"/>
  <c r="H45" i="22"/>
  <c r="F45" i="22"/>
  <c r="E45" i="22"/>
  <c r="D45" i="22"/>
  <c r="J44" i="22"/>
  <c r="J45" i="22" s="1"/>
  <c r="I43" i="22"/>
  <c r="H43" i="22"/>
  <c r="F43" i="22"/>
  <c r="E43" i="22"/>
  <c r="D43" i="22"/>
  <c r="J42" i="22"/>
  <c r="J41" i="22"/>
  <c r="J40" i="22"/>
  <c r="J39" i="22"/>
  <c r="I38" i="22"/>
  <c r="H38" i="22"/>
  <c r="F38" i="22"/>
  <c r="E38" i="22"/>
  <c r="D38" i="22"/>
  <c r="J37" i="22"/>
  <c r="J36" i="22"/>
  <c r="J35" i="22"/>
  <c r="J34" i="22"/>
  <c r="J33" i="22"/>
  <c r="J32" i="22"/>
  <c r="I31" i="22"/>
  <c r="H31" i="22"/>
  <c r="F31" i="22"/>
  <c r="E31" i="22"/>
  <c r="D31" i="22"/>
  <c r="J30" i="22"/>
  <c r="J29" i="22"/>
  <c r="J28" i="22"/>
  <c r="J27" i="22"/>
  <c r="J26" i="22"/>
  <c r="J31" i="22" s="1"/>
  <c r="I25" i="22"/>
  <c r="H25" i="22"/>
  <c r="G25" i="22"/>
  <c r="G53" i="22" s="1"/>
  <c r="F25" i="22"/>
  <c r="E25" i="22"/>
  <c r="D25" i="22"/>
  <c r="J24" i="22"/>
  <c r="J23" i="22"/>
  <c r="J22" i="22"/>
  <c r="J21" i="22"/>
  <c r="J20" i="22"/>
  <c r="J19" i="22"/>
  <c r="J25" i="22" s="1"/>
  <c r="I18" i="22"/>
  <c r="H18" i="22"/>
  <c r="F18" i="22"/>
  <c r="E18" i="22"/>
  <c r="D18" i="22"/>
  <c r="J17" i="22"/>
  <c r="J16" i="22"/>
  <c r="J15" i="22"/>
  <c r="J14" i="22"/>
  <c r="J13" i="22"/>
  <c r="J12" i="22"/>
  <c r="J11" i="22"/>
  <c r="J10" i="22"/>
  <c r="I9" i="22"/>
  <c r="H9" i="22"/>
  <c r="F9" i="22"/>
  <c r="E9" i="22"/>
  <c r="D9" i="22"/>
  <c r="J8" i="22"/>
  <c r="J7" i="22"/>
  <c r="J6" i="22"/>
  <c r="J5" i="22"/>
  <c r="I53" i="22" l="1"/>
  <c r="J38" i="22"/>
  <c r="J43" i="22"/>
  <c r="J52" i="22"/>
  <c r="J53" i="22" s="1"/>
  <c r="J18" i="22"/>
  <c r="H53" i="22"/>
  <c r="F53" i="22"/>
  <c r="D53" i="22"/>
  <c r="E53" i="22"/>
  <c r="J9" i="22"/>
  <c r="D41" i="20"/>
  <c r="U36" i="20"/>
  <c r="O36" i="20"/>
  <c r="I36" i="20"/>
  <c r="D56" i="22" l="1"/>
  <c r="U50" i="20"/>
  <c r="U51" i="20"/>
  <c r="O50" i="20"/>
  <c r="O51" i="20"/>
  <c r="I50" i="20"/>
  <c r="I51" i="20"/>
  <c r="T13" i="20"/>
  <c r="U9" i="20"/>
  <c r="U10" i="20"/>
  <c r="U11" i="20"/>
  <c r="O9" i="20"/>
  <c r="O10" i="20"/>
  <c r="O11" i="20"/>
  <c r="I9" i="20"/>
  <c r="I10" i="20"/>
  <c r="I11" i="20"/>
  <c r="I52" i="21" l="1"/>
  <c r="H52" i="21"/>
  <c r="F52" i="21"/>
  <c r="E52" i="21"/>
  <c r="D52" i="21"/>
  <c r="J51" i="21"/>
  <c r="J50" i="21"/>
  <c r="J49" i="21"/>
  <c r="J48" i="21"/>
  <c r="J47" i="21"/>
  <c r="J46" i="21"/>
  <c r="I45" i="21"/>
  <c r="H45" i="21"/>
  <c r="F45" i="21"/>
  <c r="E45" i="21"/>
  <c r="D45" i="21"/>
  <c r="J44" i="21"/>
  <c r="J45" i="21" s="1"/>
  <c r="I43" i="21"/>
  <c r="H43" i="21"/>
  <c r="F43" i="21"/>
  <c r="E43" i="21"/>
  <c r="D43" i="21"/>
  <c r="J42" i="21"/>
  <c r="J41" i="21"/>
  <c r="J40" i="21"/>
  <c r="J39" i="21"/>
  <c r="I38" i="21"/>
  <c r="H38" i="21"/>
  <c r="F38" i="21"/>
  <c r="E38" i="21"/>
  <c r="D38" i="21"/>
  <c r="J37" i="21"/>
  <c r="J36" i="21"/>
  <c r="J35" i="21"/>
  <c r="J34" i="21"/>
  <c r="J33" i="21"/>
  <c r="J32" i="21"/>
  <c r="I31" i="21"/>
  <c r="H31" i="21"/>
  <c r="F31" i="21"/>
  <c r="E31" i="21"/>
  <c r="D31" i="21"/>
  <c r="J30" i="21"/>
  <c r="J29" i="21"/>
  <c r="J28" i="21"/>
  <c r="J27" i="21"/>
  <c r="J26" i="21"/>
  <c r="I25" i="21"/>
  <c r="H25" i="21"/>
  <c r="G25" i="21"/>
  <c r="G53" i="21" s="1"/>
  <c r="F25" i="21"/>
  <c r="E25" i="21"/>
  <c r="D25" i="21"/>
  <c r="J24" i="21"/>
  <c r="J23" i="21"/>
  <c r="J22" i="21"/>
  <c r="J21" i="21"/>
  <c r="J20" i="21"/>
  <c r="J19" i="21"/>
  <c r="I18" i="21"/>
  <c r="H18" i="21"/>
  <c r="F18" i="21"/>
  <c r="E18" i="21"/>
  <c r="D18" i="21"/>
  <c r="J17" i="21"/>
  <c r="J16" i="21"/>
  <c r="J15" i="21"/>
  <c r="J14" i="21"/>
  <c r="J13" i="21"/>
  <c r="J12" i="21"/>
  <c r="J11" i="21"/>
  <c r="J10" i="21"/>
  <c r="I9" i="21"/>
  <c r="H9" i="21"/>
  <c r="F9" i="21"/>
  <c r="E9" i="21"/>
  <c r="D9" i="21"/>
  <c r="J8" i="21"/>
  <c r="J7" i="21"/>
  <c r="J6" i="21"/>
  <c r="J5" i="21"/>
  <c r="J43" i="21" l="1"/>
  <c r="F53" i="21"/>
  <c r="J9" i="21"/>
  <c r="D53" i="21"/>
  <c r="I53" i="21"/>
  <c r="J25" i="21"/>
  <c r="J31" i="21"/>
  <c r="J52" i="21"/>
  <c r="J53" i="21" s="1"/>
  <c r="J38" i="21"/>
  <c r="E53" i="21"/>
  <c r="J18" i="21"/>
  <c r="H53" i="21"/>
  <c r="S56" i="20"/>
  <c r="S47" i="20"/>
  <c r="S45" i="20"/>
  <c r="S41" i="20"/>
  <c r="S33" i="20"/>
  <c r="S27" i="20"/>
  <c r="S13" i="20"/>
  <c r="T56" i="20" l="1"/>
  <c r="R56" i="20"/>
  <c r="Q56" i="20"/>
  <c r="P56" i="20"/>
  <c r="U55" i="20"/>
  <c r="U54" i="20"/>
  <c r="U53" i="20"/>
  <c r="U52" i="20"/>
  <c r="U49" i="20"/>
  <c r="U48" i="20"/>
  <c r="T47" i="20"/>
  <c r="R47" i="20"/>
  <c r="Q47" i="20"/>
  <c r="P47" i="20"/>
  <c r="U46" i="20"/>
  <c r="U47" i="20" s="1"/>
  <c r="T45" i="20"/>
  <c r="R45" i="20"/>
  <c r="Q45" i="20"/>
  <c r="P45" i="20"/>
  <c r="U44" i="20"/>
  <c r="U43" i="20"/>
  <c r="U42" i="20"/>
  <c r="T41" i="20"/>
  <c r="R41" i="20"/>
  <c r="Q41" i="20"/>
  <c r="P41" i="20"/>
  <c r="U40" i="20"/>
  <c r="U39" i="20"/>
  <c r="U38" i="20"/>
  <c r="U37" i="20"/>
  <c r="U35" i="20"/>
  <c r="U34" i="20"/>
  <c r="T33" i="20"/>
  <c r="R33" i="20"/>
  <c r="Q33" i="20"/>
  <c r="P33" i="20"/>
  <c r="U32" i="20"/>
  <c r="U31" i="20"/>
  <c r="U30" i="20"/>
  <c r="U29" i="20"/>
  <c r="U28" i="20"/>
  <c r="T27" i="20"/>
  <c r="R27" i="20"/>
  <c r="Q27" i="20"/>
  <c r="P27" i="20"/>
  <c r="U26" i="20"/>
  <c r="U25" i="20"/>
  <c r="U24" i="20"/>
  <c r="U23" i="20"/>
  <c r="T22" i="20"/>
  <c r="S22" i="20"/>
  <c r="R22" i="20"/>
  <c r="Q22" i="20"/>
  <c r="P22" i="20"/>
  <c r="U21" i="20"/>
  <c r="U20" i="20"/>
  <c r="U19" i="20"/>
  <c r="U18" i="20"/>
  <c r="U17" i="20"/>
  <c r="U16" i="20"/>
  <c r="U15" i="20"/>
  <c r="U14" i="20"/>
  <c r="R13" i="20"/>
  <c r="Q13" i="20"/>
  <c r="P13" i="20"/>
  <c r="U12" i="20"/>
  <c r="U8" i="20"/>
  <c r="U7" i="20"/>
  <c r="U6" i="20"/>
  <c r="N56" i="20"/>
  <c r="M56" i="20"/>
  <c r="L56" i="20"/>
  <c r="K56" i="20"/>
  <c r="J56" i="20"/>
  <c r="O55" i="20"/>
  <c r="O54" i="20"/>
  <c r="O53" i="20"/>
  <c r="O52" i="20"/>
  <c r="O49" i="20"/>
  <c r="O48" i="20"/>
  <c r="N47" i="20"/>
  <c r="M47" i="20"/>
  <c r="L47" i="20"/>
  <c r="K47" i="20"/>
  <c r="J47" i="20"/>
  <c r="O46" i="20"/>
  <c r="O47" i="20" s="1"/>
  <c r="N45" i="20"/>
  <c r="M45" i="20"/>
  <c r="L45" i="20"/>
  <c r="K45" i="20"/>
  <c r="J45" i="20"/>
  <c r="O44" i="20"/>
  <c r="O43" i="20"/>
  <c r="O42" i="20"/>
  <c r="N41" i="20"/>
  <c r="M41" i="20"/>
  <c r="L41" i="20"/>
  <c r="K41" i="20"/>
  <c r="J41" i="20"/>
  <c r="O40" i="20"/>
  <c r="O39" i="20"/>
  <c r="O38" i="20"/>
  <c r="O37" i="20"/>
  <c r="O35" i="20"/>
  <c r="O34" i="20"/>
  <c r="N33" i="20"/>
  <c r="M33" i="20"/>
  <c r="L33" i="20"/>
  <c r="K33" i="20"/>
  <c r="J33" i="20"/>
  <c r="O32" i="20"/>
  <c r="O31" i="20"/>
  <c r="O30" i="20"/>
  <c r="O29" i="20"/>
  <c r="O28" i="20"/>
  <c r="N27" i="20"/>
  <c r="M27" i="20"/>
  <c r="L27" i="20"/>
  <c r="K27" i="20"/>
  <c r="J27" i="20"/>
  <c r="O26" i="20"/>
  <c r="O25" i="20"/>
  <c r="O24" i="20"/>
  <c r="O23" i="20"/>
  <c r="N22" i="20"/>
  <c r="M22" i="20"/>
  <c r="L22" i="20"/>
  <c r="K22" i="20"/>
  <c r="J22" i="20"/>
  <c r="O21" i="20"/>
  <c r="O20" i="20"/>
  <c r="O19" i="20"/>
  <c r="O18" i="20"/>
  <c r="O17" i="20"/>
  <c r="O16" i="20"/>
  <c r="O15" i="20"/>
  <c r="O14" i="20"/>
  <c r="N13" i="20"/>
  <c r="M13" i="20"/>
  <c r="L13" i="20"/>
  <c r="K13" i="20"/>
  <c r="J13" i="20"/>
  <c r="O12" i="20"/>
  <c r="O8" i="20"/>
  <c r="O7" i="20"/>
  <c r="O6" i="20"/>
  <c r="H56" i="20"/>
  <c r="G56" i="20"/>
  <c r="F56" i="20"/>
  <c r="E56" i="20"/>
  <c r="D56" i="20"/>
  <c r="I55" i="20"/>
  <c r="I54" i="20"/>
  <c r="I53" i="20"/>
  <c r="I52" i="20"/>
  <c r="I49" i="20"/>
  <c r="I48" i="20"/>
  <c r="H47" i="20"/>
  <c r="G47" i="20"/>
  <c r="F47" i="20"/>
  <c r="E47" i="20"/>
  <c r="D47" i="20"/>
  <c r="I46" i="20"/>
  <c r="I47" i="20" s="1"/>
  <c r="H45" i="20"/>
  <c r="G45" i="20"/>
  <c r="F45" i="20"/>
  <c r="E45" i="20"/>
  <c r="D45" i="20"/>
  <c r="I44" i="20"/>
  <c r="I43" i="20"/>
  <c r="I42" i="20"/>
  <c r="H41" i="20"/>
  <c r="G41" i="20"/>
  <c r="F41" i="20"/>
  <c r="E41" i="20"/>
  <c r="I40" i="20"/>
  <c r="I39" i="20"/>
  <c r="I38" i="20"/>
  <c r="I37" i="20"/>
  <c r="I35" i="20"/>
  <c r="I34" i="20"/>
  <c r="H33" i="20"/>
  <c r="G33" i="20"/>
  <c r="F33" i="20"/>
  <c r="E33" i="20"/>
  <c r="D33" i="20"/>
  <c r="I32" i="20"/>
  <c r="I31" i="20"/>
  <c r="I30" i="20"/>
  <c r="I29" i="20"/>
  <c r="I28" i="20"/>
  <c r="H27" i="20"/>
  <c r="G27" i="20"/>
  <c r="F27" i="20"/>
  <c r="E27" i="20"/>
  <c r="D27" i="20"/>
  <c r="I26" i="20"/>
  <c r="I25" i="20"/>
  <c r="I24" i="20"/>
  <c r="I23" i="20"/>
  <c r="H22" i="20"/>
  <c r="G22" i="20"/>
  <c r="F22" i="20"/>
  <c r="E22" i="20"/>
  <c r="D22" i="20"/>
  <c r="I21" i="20"/>
  <c r="I20" i="20"/>
  <c r="I19" i="20"/>
  <c r="I18" i="20"/>
  <c r="I17" i="20"/>
  <c r="I16" i="20"/>
  <c r="I15" i="20"/>
  <c r="I14" i="20"/>
  <c r="H13" i="20"/>
  <c r="G13" i="20"/>
  <c r="F13" i="20"/>
  <c r="E13" i="20"/>
  <c r="D13" i="20"/>
  <c r="I12" i="20"/>
  <c r="I8" i="20"/>
  <c r="I7" i="20"/>
  <c r="I6" i="20"/>
  <c r="U45" i="20" l="1"/>
  <c r="R57" i="20"/>
  <c r="T57" i="20"/>
  <c r="P57" i="20"/>
  <c r="U22" i="20"/>
  <c r="Q57" i="20"/>
  <c r="U33" i="20"/>
  <c r="U13" i="20"/>
  <c r="U56" i="20"/>
  <c r="O56" i="20"/>
  <c r="U41" i="20"/>
  <c r="U27" i="20"/>
  <c r="S57" i="20"/>
  <c r="O45" i="20"/>
  <c r="O41" i="20"/>
  <c r="O33" i="20"/>
  <c r="N57" i="20"/>
  <c r="K57" i="20"/>
  <c r="O27" i="20"/>
  <c r="O22" i="20"/>
  <c r="M57" i="20"/>
  <c r="O13" i="20"/>
  <c r="L57" i="20"/>
  <c r="J57" i="20"/>
  <c r="I56" i="20"/>
  <c r="I27" i="20"/>
  <c r="F57" i="20"/>
  <c r="I22" i="20"/>
  <c r="I13" i="20"/>
  <c r="I41" i="20"/>
  <c r="E57" i="20"/>
  <c r="I45" i="20"/>
  <c r="G57" i="20"/>
  <c r="I33" i="20"/>
  <c r="D57" i="20"/>
  <c r="H57" i="20"/>
  <c r="G26" i="19"/>
  <c r="J25" i="19"/>
  <c r="I53" i="19"/>
  <c r="I54" i="19" s="1"/>
  <c r="H53" i="19"/>
  <c r="F53" i="19"/>
  <c r="E53" i="19"/>
  <c r="D53" i="19"/>
  <c r="J52" i="19"/>
  <c r="J51" i="19"/>
  <c r="J50" i="19"/>
  <c r="J49" i="19"/>
  <c r="J48" i="19"/>
  <c r="J47" i="19"/>
  <c r="J46" i="19"/>
  <c r="I46" i="19"/>
  <c r="H46" i="19"/>
  <c r="F46" i="19"/>
  <c r="E46" i="19"/>
  <c r="D46" i="19"/>
  <c r="J45" i="19"/>
  <c r="I44" i="19"/>
  <c r="H44" i="19"/>
  <c r="F44" i="19"/>
  <c r="E44" i="19"/>
  <c r="D44" i="19"/>
  <c r="J43" i="19"/>
  <c r="J42" i="19"/>
  <c r="J41" i="19"/>
  <c r="J40" i="19"/>
  <c r="I39" i="19"/>
  <c r="H39" i="19"/>
  <c r="F39" i="19"/>
  <c r="E39" i="19"/>
  <c r="D39" i="19"/>
  <c r="J38" i="19"/>
  <c r="J37" i="19"/>
  <c r="J36" i="19"/>
  <c r="J35" i="19"/>
  <c r="J34" i="19"/>
  <c r="J33" i="19"/>
  <c r="J39" i="19" s="1"/>
  <c r="I32" i="19"/>
  <c r="H32" i="19"/>
  <c r="F32" i="19"/>
  <c r="E32" i="19"/>
  <c r="D32" i="19"/>
  <c r="J31" i="19"/>
  <c r="J30" i="19"/>
  <c r="J29" i="19"/>
  <c r="J28" i="19"/>
  <c r="J27" i="19"/>
  <c r="J32" i="19" s="1"/>
  <c r="I26" i="19"/>
  <c r="H26" i="19"/>
  <c r="G54" i="19"/>
  <c r="F26" i="19"/>
  <c r="E26" i="19"/>
  <c r="D26" i="19"/>
  <c r="J24" i="19"/>
  <c r="J23" i="19"/>
  <c r="J22" i="19"/>
  <c r="J21" i="19"/>
  <c r="J20" i="19"/>
  <c r="I19" i="19"/>
  <c r="H19" i="19"/>
  <c r="F19" i="19"/>
  <c r="E19" i="19"/>
  <c r="D19" i="19"/>
  <c r="J18" i="19"/>
  <c r="J17" i="19"/>
  <c r="J16" i="19"/>
  <c r="J15" i="19"/>
  <c r="J14" i="19"/>
  <c r="J13" i="19"/>
  <c r="J12" i="19"/>
  <c r="J11" i="19"/>
  <c r="J10" i="19"/>
  <c r="I9" i="19"/>
  <c r="H9" i="19"/>
  <c r="F9" i="19"/>
  <c r="E9" i="19"/>
  <c r="D9" i="19"/>
  <c r="J8" i="19"/>
  <c r="J7" i="19"/>
  <c r="J6" i="19"/>
  <c r="J9" i="19" s="1"/>
  <c r="J5" i="19"/>
  <c r="J53" i="19" l="1"/>
  <c r="J44" i="19"/>
  <c r="D54" i="19"/>
  <c r="E54" i="19"/>
  <c r="Q59" i="20"/>
  <c r="U57" i="20"/>
  <c r="L59" i="20"/>
  <c r="F54" i="19"/>
  <c r="F59" i="20"/>
  <c r="I57" i="20"/>
  <c r="O57" i="20"/>
  <c r="J26" i="19"/>
  <c r="J19" i="19"/>
  <c r="H54" i="19"/>
  <c r="H9" i="18"/>
  <c r="F9" i="18"/>
  <c r="E9" i="18"/>
  <c r="J54" i="19" l="1"/>
  <c r="D9" i="18"/>
  <c r="F19" i="18"/>
  <c r="D19" i="18"/>
  <c r="E19" i="18"/>
  <c r="I19" i="18"/>
  <c r="H19" i="18"/>
  <c r="D26" i="18"/>
  <c r="E26" i="18"/>
  <c r="F26" i="18"/>
  <c r="H26" i="18"/>
  <c r="F32" i="18"/>
  <c r="H39" i="18"/>
  <c r="F39" i="18"/>
  <c r="E39" i="18"/>
  <c r="D39" i="18"/>
  <c r="D44" i="18"/>
  <c r="E44" i="18"/>
  <c r="F44" i="18"/>
  <c r="H53" i="18"/>
  <c r="F53" i="18"/>
  <c r="E53" i="18"/>
  <c r="D53" i="18"/>
  <c r="J18" i="18"/>
  <c r="I53" i="18" l="1"/>
  <c r="J52" i="18"/>
  <c r="J51" i="18"/>
  <c r="J50" i="18"/>
  <c r="J49" i="18"/>
  <c r="J48" i="18"/>
  <c r="J47" i="18"/>
  <c r="J53" i="18" s="1"/>
  <c r="J46" i="18"/>
  <c r="I46" i="18"/>
  <c r="H46" i="18"/>
  <c r="F46" i="18"/>
  <c r="F54" i="18" s="1"/>
  <c r="E46" i="18"/>
  <c r="D46" i="18"/>
  <c r="J45" i="18"/>
  <c r="I44" i="18"/>
  <c r="H44" i="18"/>
  <c r="H54" i="18" s="1"/>
  <c r="D54" i="18"/>
  <c r="J43" i="18"/>
  <c r="J42" i="18"/>
  <c r="J41" i="18"/>
  <c r="J40" i="18"/>
  <c r="I39" i="18"/>
  <c r="J38" i="18"/>
  <c r="J37" i="18"/>
  <c r="J36" i="18"/>
  <c r="J35" i="18"/>
  <c r="J34" i="18"/>
  <c r="J33" i="18"/>
  <c r="I32" i="18"/>
  <c r="H32" i="18"/>
  <c r="E32" i="18"/>
  <c r="D32" i="18"/>
  <c r="J31" i="18"/>
  <c r="J30" i="18"/>
  <c r="J29" i="18"/>
  <c r="J28" i="18"/>
  <c r="J27" i="18"/>
  <c r="J32" i="18" s="1"/>
  <c r="I26" i="18"/>
  <c r="G26" i="18"/>
  <c r="G54" i="18" s="1"/>
  <c r="J25" i="18"/>
  <c r="J24" i="18"/>
  <c r="J23" i="18"/>
  <c r="J22" i="18"/>
  <c r="J21" i="18"/>
  <c r="J20" i="18"/>
  <c r="J26" i="18" s="1"/>
  <c r="J17" i="18"/>
  <c r="J16" i="18"/>
  <c r="J15" i="18"/>
  <c r="J14" i="18"/>
  <c r="J13" i="18"/>
  <c r="J12" i="18"/>
  <c r="J11" i="18"/>
  <c r="J10" i="18"/>
  <c r="I9" i="18"/>
  <c r="J8" i="18"/>
  <c r="J7" i="18"/>
  <c r="J6" i="18"/>
  <c r="J5" i="18"/>
  <c r="J19" i="18" l="1"/>
  <c r="J44" i="18"/>
  <c r="J9" i="18"/>
  <c r="I54" i="18"/>
  <c r="J39" i="18"/>
  <c r="E54" i="18"/>
  <c r="J54" i="18"/>
  <c r="I52" i="17"/>
  <c r="I53" i="17" s="1"/>
  <c r="H52" i="17"/>
  <c r="F52" i="17"/>
  <c r="E52" i="17"/>
  <c r="D52" i="17"/>
  <c r="J51" i="17"/>
  <c r="J50" i="17"/>
  <c r="J49" i="17"/>
  <c r="J48" i="17"/>
  <c r="J47" i="17"/>
  <c r="J46" i="17"/>
  <c r="J45" i="17"/>
  <c r="I45" i="17"/>
  <c r="H45" i="17"/>
  <c r="F45" i="17"/>
  <c r="E45" i="17"/>
  <c r="D45" i="17"/>
  <c r="J44" i="17"/>
  <c r="I43" i="17"/>
  <c r="H43" i="17"/>
  <c r="F43" i="17"/>
  <c r="E43" i="17"/>
  <c r="D43" i="17"/>
  <c r="J42" i="17"/>
  <c r="J41" i="17"/>
  <c r="J40" i="17"/>
  <c r="J39" i="17"/>
  <c r="J43" i="17" s="1"/>
  <c r="I38" i="17"/>
  <c r="H38" i="17"/>
  <c r="F38" i="17"/>
  <c r="E38" i="17"/>
  <c r="D38" i="17"/>
  <c r="J37" i="17"/>
  <c r="J36" i="17"/>
  <c r="J35" i="17"/>
  <c r="J34" i="17"/>
  <c r="J33" i="17"/>
  <c r="J32" i="17"/>
  <c r="I31" i="17"/>
  <c r="H31" i="17"/>
  <c r="F31" i="17"/>
  <c r="E31" i="17"/>
  <c r="D31" i="17"/>
  <c r="J30" i="17"/>
  <c r="J29" i="17"/>
  <c r="J28" i="17"/>
  <c r="J27" i="17"/>
  <c r="J26" i="17"/>
  <c r="I25" i="17"/>
  <c r="H25" i="17"/>
  <c r="G25" i="17"/>
  <c r="G53" i="17" s="1"/>
  <c r="F25" i="17"/>
  <c r="E25" i="17"/>
  <c r="D25" i="17"/>
  <c r="J24" i="17"/>
  <c r="J23" i="17"/>
  <c r="J22" i="17"/>
  <c r="J21" i="17"/>
  <c r="J20" i="17"/>
  <c r="J19" i="17"/>
  <c r="I18" i="17"/>
  <c r="H18" i="17"/>
  <c r="F18" i="17"/>
  <c r="E18" i="17"/>
  <c r="D18" i="17"/>
  <c r="J17" i="17"/>
  <c r="J16" i="17"/>
  <c r="J15" i="17"/>
  <c r="J14" i="17"/>
  <c r="J13" i="17"/>
  <c r="J12" i="17"/>
  <c r="J11" i="17"/>
  <c r="J10" i="17"/>
  <c r="I9" i="17"/>
  <c r="H9" i="17"/>
  <c r="F9" i="17"/>
  <c r="E9" i="17"/>
  <c r="D9" i="17"/>
  <c r="J8" i="17"/>
  <c r="J7" i="17"/>
  <c r="J6" i="17"/>
  <c r="J5" i="17"/>
  <c r="J52" i="17" l="1"/>
  <c r="J31" i="17"/>
  <c r="J9" i="17"/>
  <c r="D53" i="17"/>
  <c r="J38" i="17"/>
  <c r="F53" i="17"/>
  <c r="J25" i="17"/>
  <c r="H53" i="17"/>
  <c r="J18" i="17"/>
  <c r="E53" i="17"/>
  <c r="C16" i="15"/>
  <c r="D16" i="15"/>
  <c r="D52" i="16"/>
  <c r="E52" i="16"/>
  <c r="E53" i="16" s="1"/>
  <c r="F52" i="16"/>
  <c r="F43" i="16"/>
  <c r="E43" i="16"/>
  <c r="D43" i="16"/>
  <c r="D53" i="16" s="1"/>
  <c r="D38" i="16"/>
  <c r="E38" i="16"/>
  <c r="F38" i="16"/>
  <c r="H31" i="16"/>
  <c r="F31" i="16"/>
  <c r="H25" i="16"/>
  <c r="D25" i="16"/>
  <c r="F25" i="16"/>
  <c r="E25" i="16"/>
  <c r="F9" i="16"/>
  <c r="D18" i="16"/>
  <c r="I18" i="16"/>
  <c r="H18" i="16"/>
  <c r="F18" i="16"/>
  <c r="E18" i="16"/>
  <c r="D9" i="16"/>
  <c r="J16" i="16"/>
  <c r="J7" i="16"/>
  <c r="G53" i="16"/>
  <c r="I52" i="16"/>
  <c r="H52" i="16"/>
  <c r="J51" i="16"/>
  <c r="J50" i="16"/>
  <c r="J49" i="16"/>
  <c r="J48" i="16"/>
  <c r="J47" i="16"/>
  <c r="J46" i="16"/>
  <c r="J45" i="16"/>
  <c r="I45" i="16"/>
  <c r="H45" i="16"/>
  <c r="F45" i="16"/>
  <c r="E45" i="16"/>
  <c r="D45" i="16"/>
  <c r="J44" i="16"/>
  <c r="I43" i="16"/>
  <c r="H43" i="16"/>
  <c r="J42" i="16"/>
  <c r="J41" i="16"/>
  <c r="J40" i="16"/>
  <c r="J39" i="16"/>
  <c r="J43" i="16" s="1"/>
  <c r="I38" i="16"/>
  <c r="H38" i="16"/>
  <c r="J37" i="16"/>
  <c r="J36" i="16"/>
  <c r="J35" i="16"/>
  <c r="J34" i="16"/>
  <c r="J33" i="16"/>
  <c r="J32" i="16"/>
  <c r="I31" i="16"/>
  <c r="E31" i="16"/>
  <c r="D31" i="16"/>
  <c r="J30" i="16"/>
  <c r="J29" i="16"/>
  <c r="J28" i="16"/>
  <c r="J27" i="16"/>
  <c r="J26" i="16"/>
  <c r="I25" i="16"/>
  <c r="G25" i="16"/>
  <c r="J24" i="16"/>
  <c r="J23" i="16"/>
  <c r="J22" i="16"/>
  <c r="J21" i="16"/>
  <c r="J20" i="16"/>
  <c r="J19" i="16"/>
  <c r="J17" i="16"/>
  <c r="J15" i="16"/>
  <c r="J14" i="16"/>
  <c r="J13" i="16"/>
  <c r="J12" i="16"/>
  <c r="J11" i="16"/>
  <c r="J10" i="16"/>
  <c r="I9" i="16"/>
  <c r="H9" i="16"/>
  <c r="E9" i="16"/>
  <c r="J8" i="16"/>
  <c r="J6" i="16"/>
  <c r="J5" i="16"/>
  <c r="H50" i="15"/>
  <c r="G50" i="15"/>
  <c r="E50" i="15"/>
  <c r="D50" i="15"/>
  <c r="C50" i="15"/>
  <c r="I49" i="15"/>
  <c r="I48" i="15"/>
  <c r="I47" i="15"/>
  <c r="I46" i="15"/>
  <c r="I45" i="15"/>
  <c r="I44" i="15"/>
  <c r="I50" i="15" s="1"/>
  <c r="H43" i="15"/>
  <c r="G43" i="15"/>
  <c r="E43" i="15"/>
  <c r="D43" i="15"/>
  <c r="C43" i="15"/>
  <c r="I42" i="15"/>
  <c r="I43" i="15" s="1"/>
  <c r="H41" i="15"/>
  <c r="G41" i="15"/>
  <c r="E41" i="15"/>
  <c r="D41" i="15"/>
  <c r="C41" i="15"/>
  <c r="I40" i="15"/>
  <c r="I39" i="15"/>
  <c r="I38" i="15"/>
  <c r="I37" i="15"/>
  <c r="H36" i="15"/>
  <c r="G36" i="15"/>
  <c r="E36" i="15"/>
  <c r="D36" i="15"/>
  <c r="C36" i="15"/>
  <c r="I35" i="15"/>
  <c r="I34" i="15"/>
  <c r="I33" i="15"/>
  <c r="I32" i="15"/>
  <c r="I31" i="15"/>
  <c r="I30" i="15"/>
  <c r="H29" i="15"/>
  <c r="G29" i="15"/>
  <c r="E29" i="15"/>
  <c r="D29" i="15"/>
  <c r="C29" i="15"/>
  <c r="I28" i="15"/>
  <c r="I27" i="15"/>
  <c r="I26" i="15"/>
  <c r="I25" i="15"/>
  <c r="I24" i="15"/>
  <c r="H23" i="15"/>
  <c r="G23" i="15"/>
  <c r="F23" i="15"/>
  <c r="F51" i="15" s="1"/>
  <c r="E23" i="15"/>
  <c r="D23" i="15"/>
  <c r="C23" i="15"/>
  <c r="I22" i="15"/>
  <c r="I21" i="15"/>
  <c r="I20" i="15"/>
  <c r="I19" i="15"/>
  <c r="I18" i="15"/>
  <c r="I17" i="15"/>
  <c r="I23" i="15" s="1"/>
  <c r="H16" i="15"/>
  <c r="G16" i="15"/>
  <c r="E16" i="15"/>
  <c r="I15" i="15"/>
  <c r="I14" i="15"/>
  <c r="I13" i="15"/>
  <c r="I12" i="15"/>
  <c r="I11" i="15"/>
  <c r="I10" i="15"/>
  <c r="I9" i="15"/>
  <c r="H8" i="15"/>
  <c r="G8" i="15"/>
  <c r="E8" i="15"/>
  <c r="D8" i="15"/>
  <c r="C8" i="15"/>
  <c r="I7" i="15"/>
  <c r="I6" i="15"/>
  <c r="I5" i="15"/>
  <c r="I8" i="15" s="1"/>
  <c r="J9" i="16" l="1"/>
  <c r="J25" i="16"/>
  <c r="J52" i="16"/>
  <c r="J53" i="16" s="1"/>
  <c r="I41" i="15"/>
  <c r="I51" i="15" s="1"/>
  <c r="I53" i="16"/>
  <c r="J53" i="17"/>
  <c r="J31" i="16"/>
  <c r="F53" i="16"/>
  <c r="J38" i="16"/>
  <c r="H53" i="16"/>
  <c r="J18" i="16"/>
  <c r="I36" i="15"/>
  <c r="E51" i="15"/>
  <c r="I29" i="15"/>
  <c r="G51" i="15"/>
  <c r="D51" i="15"/>
  <c r="C51" i="15"/>
  <c r="I16" i="15"/>
  <c r="H51" i="15"/>
  <c r="L55" i="14"/>
  <c r="K55" i="14"/>
  <c r="K50" i="14"/>
  <c r="K41" i="14"/>
  <c r="K36" i="14"/>
  <c r="K29" i="14"/>
  <c r="K23" i="14"/>
  <c r="K8" i="14" l="1"/>
  <c r="H8" i="14"/>
  <c r="I8" i="14"/>
  <c r="G8" i="14"/>
  <c r="M16" i="14"/>
  <c r="K16" i="14"/>
  <c r="L16" i="14"/>
  <c r="H16" i="14"/>
  <c r="I16" i="14"/>
  <c r="G16" i="14"/>
  <c r="H29" i="14"/>
  <c r="H23" i="14"/>
  <c r="L23" i="14"/>
  <c r="L36" i="14"/>
  <c r="K43" i="14"/>
  <c r="L50" i="14"/>
  <c r="H50" i="14"/>
  <c r="I50" i="14"/>
  <c r="G50" i="14"/>
  <c r="I43" i="14"/>
  <c r="H43" i="14"/>
  <c r="H41" i="14"/>
  <c r="I41" i="14"/>
  <c r="G41" i="14"/>
  <c r="H36" i="14"/>
  <c r="I36" i="14"/>
  <c r="G36" i="14"/>
  <c r="L29" i="14"/>
  <c r="I29" i="14"/>
  <c r="N49" i="14"/>
  <c r="N48" i="14"/>
  <c r="N47" i="14"/>
  <c r="N46" i="14"/>
  <c r="N45" i="14"/>
  <c r="N44" i="14"/>
  <c r="N42" i="14"/>
  <c r="N43" i="14" s="1"/>
  <c r="N40" i="14"/>
  <c r="N39" i="14"/>
  <c r="N38" i="14"/>
  <c r="N37" i="14"/>
  <c r="N35" i="14"/>
  <c r="N34" i="14"/>
  <c r="N33" i="14"/>
  <c r="N32" i="14"/>
  <c r="N31" i="14"/>
  <c r="N30" i="14"/>
  <c r="N28" i="14"/>
  <c r="N27" i="14"/>
  <c r="N26" i="14"/>
  <c r="N25" i="14"/>
  <c r="N24" i="14"/>
  <c r="N22" i="14"/>
  <c r="N21" i="14"/>
  <c r="N20" i="14"/>
  <c r="N19" i="14"/>
  <c r="N18" i="14"/>
  <c r="N17" i="14"/>
  <c r="N15" i="14"/>
  <c r="N14" i="14"/>
  <c r="N13" i="14"/>
  <c r="N12" i="14"/>
  <c r="N11" i="14"/>
  <c r="N10" i="14"/>
  <c r="N9" i="14"/>
  <c r="N7" i="14"/>
  <c r="N6" i="14"/>
  <c r="N5" i="14"/>
  <c r="J6" i="14"/>
  <c r="J49" i="14"/>
  <c r="J48" i="14"/>
  <c r="J47" i="14"/>
  <c r="J46" i="14"/>
  <c r="J45" i="14"/>
  <c r="J44" i="14"/>
  <c r="J42" i="14"/>
  <c r="J43" i="14" s="1"/>
  <c r="J40" i="14"/>
  <c r="J39" i="14"/>
  <c r="J38" i="14"/>
  <c r="J37" i="14"/>
  <c r="J35" i="14"/>
  <c r="J34" i="14"/>
  <c r="J33" i="14"/>
  <c r="J32" i="14"/>
  <c r="J31" i="14"/>
  <c r="J30" i="14"/>
  <c r="J28" i="14"/>
  <c r="J27" i="14"/>
  <c r="J26" i="14"/>
  <c r="J25" i="14"/>
  <c r="J24" i="14"/>
  <c r="J22" i="14"/>
  <c r="J21" i="14"/>
  <c r="J20" i="14"/>
  <c r="J19" i="14"/>
  <c r="J18" i="14"/>
  <c r="J17" i="14"/>
  <c r="J15" i="14"/>
  <c r="J14" i="14"/>
  <c r="J13" i="14"/>
  <c r="J12" i="14"/>
  <c r="J11" i="14"/>
  <c r="J10" i="14"/>
  <c r="J9" i="14"/>
  <c r="J7" i="14"/>
  <c r="J5" i="14"/>
  <c r="F31" i="14"/>
  <c r="F32" i="14"/>
  <c r="F33" i="14"/>
  <c r="F34" i="14"/>
  <c r="F35" i="14"/>
  <c r="F38" i="14"/>
  <c r="F39" i="14"/>
  <c r="F40" i="14"/>
  <c r="F45" i="14"/>
  <c r="F46" i="14"/>
  <c r="F47" i="14"/>
  <c r="F48" i="14"/>
  <c r="F49" i="14"/>
  <c r="F44" i="14"/>
  <c r="F42" i="14"/>
  <c r="F43" i="14" s="1"/>
  <c r="F37" i="14"/>
  <c r="F30" i="14"/>
  <c r="F25" i="14"/>
  <c r="F26" i="14"/>
  <c r="F27" i="14"/>
  <c r="F28" i="14"/>
  <c r="F29" i="14" s="1"/>
  <c r="F24" i="14"/>
  <c r="F18" i="14"/>
  <c r="F19" i="14"/>
  <c r="F20" i="14"/>
  <c r="F21" i="14"/>
  <c r="F22" i="14"/>
  <c r="F17" i="14"/>
  <c r="F10" i="14"/>
  <c r="F11" i="14"/>
  <c r="F12" i="14"/>
  <c r="F13" i="14"/>
  <c r="F14" i="14"/>
  <c r="F15" i="14"/>
  <c r="F9" i="14"/>
  <c r="F6" i="14"/>
  <c r="F8" i="14" s="1"/>
  <c r="F7" i="14"/>
  <c r="F5" i="14"/>
  <c r="M50" i="14"/>
  <c r="E50" i="14"/>
  <c r="D50" i="14"/>
  <c r="C50" i="14"/>
  <c r="M43" i="14"/>
  <c r="L43" i="14"/>
  <c r="G43" i="14"/>
  <c r="E43" i="14"/>
  <c r="D43" i="14"/>
  <c r="C43" i="14"/>
  <c r="M41" i="14"/>
  <c r="L41" i="14"/>
  <c r="E41" i="14"/>
  <c r="D41" i="14"/>
  <c r="C41" i="14"/>
  <c r="M36" i="14"/>
  <c r="E36" i="14"/>
  <c r="D36" i="14"/>
  <c r="C36" i="14"/>
  <c r="M29" i="14"/>
  <c r="G29" i="14"/>
  <c r="E29" i="14"/>
  <c r="D29" i="14"/>
  <c r="C29" i="14"/>
  <c r="M23" i="14"/>
  <c r="I23" i="14"/>
  <c r="G23" i="14"/>
  <c r="E23" i="14"/>
  <c r="D23" i="14"/>
  <c r="C23" i="14"/>
  <c r="E16" i="14"/>
  <c r="D16" i="14"/>
  <c r="C16" i="14"/>
  <c r="M8" i="14"/>
  <c r="L8" i="14"/>
  <c r="E8" i="14"/>
  <c r="D8" i="14"/>
  <c r="C8" i="14"/>
  <c r="C51" i="14" l="1"/>
  <c r="C53" i="14" s="1"/>
  <c r="F50" i="14"/>
  <c r="K51" i="14"/>
  <c r="L51" i="14"/>
  <c r="F23" i="14"/>
  <c r="F41" i="14"/>
  <c r="F36" i="14"/>
  <c r="F16" i="14"/>
  <c r="N16" i="14"/>
  <c r="N50" i="14"/>
  <c r="J29" i="14"/>
  <c r="N8" i="14"/>
  <c r="J8" i="14"/>
  <c r="H51" i="14"/>
  <c r="J16" i="14"/>
  <c r="M51" i="14"/>
  <c r="N23" i="14"/>
  <c r="J23" i="14"/>
  <c r="I51" i="14"/>
  <c r="N29" i="14"/>
  <c r="G51" i="14"/>
  <c r="G53" i="14" s="1"/>
  <c r="N41" i="14"/>
  <c r="J41" i="14"/>
  <c r="J50" i="14"/>
  <c r="N36" i="14"/>
  <c r="J36" i="14"/>
  <c r="D51" i="14"/>
  <c r="E51" i="14"/>
  <c r="I15" i="13"/>
  <c r="C16" i="13"/>
  <c r="F51" i="14" l="1"/>
  <c r="J51" i="14"/>
  <c r="N51" i="14"/>
  <c r="K53" i="14"/>
  <c r="E41" i="13"/>
  <c r="I39" i="13"/>
  <c r="I14" i="13"/>
  <c r="E16" i="13"/>
  <c r="D16" i="13"/>
  <c r="C8" i="13"/>
  <c r="I6" i="13" l="1"/>
  <c r="H50" i="13" l="1"/>
  <c r="G50" i="13"/>
  <c r="E50" i="13"/>
  <c r="D50" i="13"/>
  <c r="C50" i="13"/>
  <c r="I49" i="13"/>
  <c r="I48" i="13"/>
  <c r="I47" i="13"/>
  <c r="I46" i="13"/>
  <c r="I45" i="13"/>
  <c r="I44" i="13"/>
  <c r="H43" i="13"/>
  <c r="G43" i="13"/>
  <c r="E43" i="13"/>
  <c r="D43" i="13"/>
  <c r="C43" i="13"/>
  <c r="I42" i="13"/>
  <c r="I43" i="13" s="1"/>
  <c r="H41" i="13"/>
  <c r="G41" i="13"/>
  <c r="D41" i="13"/>
  <c r="C41" i="13"/>
  <c r="I40" i="13"/>
  <c r="I38" i="13"/>
  <c r="I37" i="13"/>
  <c r="I41" i="13" s="1"/>
  <c r="H36" i="13"/>
  <c r="G36" i="13"/>
  <c r="E36" i="13"/>
  <c r="D36" i="13"/>
  <c r="C36" i="13"/>
  <c r="I35" i="13"/>
  <c r="I34" i="13"/>
  <c r="I33" i="13"/>
  <c r="I32" i="13"/>
  <c r="I31" i="13"/>
  <c r="I30" i="13"/>
  <c r="H29" i="13"/>
  <c r="G29" i="13"/>
  <c r="E29" i="13"/>
  <c r="D29" i="13"/>
  <c r="C29" i="13"/>
  <c r="I28" i="13"/>
  <c r="I27" i="13"/>
  <c r="I26" i="13"/>
  <c r="I25" i="13"/>
  <c r="I24" i="13"/>
  <c r="H23" i="13"/>
  <c r="G23" i="13"/>
  <c r="F23" i="13"/>
  <c r="F51" i="13" s="1"/>
  <c r="E23" i="13"/>
  <c r="D23" i="13"/>
  <c r="C23" i="13"/>
  <c r="I22" i="13"/>
  <c r="I21" i="13"/>
  <c r="I20" i="13"/>
  <c r="I19" i="13"/>
  <c r="I18" i="13"/>
  <c r="I17" i="13"/>
  <c r="H16" i="13"/>
  <c r="G16" i="13"/>
  <c r="I13" i="13"/>
  <c r="I12" i="13"/>
  <c r="I11" i="13"/>
  <c r="I10" i="13"/>
  <c r="I9" i="13"/>
  <c r="H8" i="13"/>
  <c r="G8" i="13"/>
  <c r="E8" i="13"/>
  <c r="D8" i="13"/>
  <c r="I7" i="13"/>
  <c r="I5" i="13"/>
  <c r="I8" i="13" s="1"/>
  <c r="I50" i="13" l="1"/>
  <c r="G51" i="13"/>
  <c r="I16" i="13"/>
  <c r="I36" i="13"/>
  <c r="E51" i="13"/>
  <c r="I23" i="13"/>
  <c r="H51" i="13"/>
  <c r="I29" i="13"/>
  <c r="C51" i="13"/>
  <c r="D51" i="13"/>
  <c r="I51" i="13" l="1"/>
</calcChain>
</file>

<file path=xl/sharedStrings.xml><?xml version="1.0" encoding="utf-8"?>
<sst xmlns="http://schemas.openxmlformats.org/spreadsheetml/2006/main" count="1188" uniqueCount="93">
  <si>
    <t>(tūkst. eurų)</t>
  </si>
  <si>
    <t>Programa</t>
  </si>
  <si>
    <t>Projektas</t>
  </si>
  <si>
    <t>3ES</t>
  </si>
  <si>
    <t>5SB</t>
  </si>
  <si>
    <t>5SBLL</t>
  </si>
  <si>
    <t>Viso</t>
  </si>
  <si>
    <t>01P</t>
  </si>
  <si>
    <t>Iš viso 01 programa</t>
  </si>
  <si>
    <t>02P</t>
  </si>
  <si>
    <t>Iš viso 02 programa</t>
  </si>
  <si>
    <t>Iš viso 03 programa</t>
  </si>
  <si>
    <t>04P</t>
  </si>
  <si>
    <t>Kitų, nenumatytų, investicinių projektų rengimui</t>
  </si>
  <si>
    <t>Iš viso 04 programa</t>
  </si>
  <si>
    <t>05P</t>
  </si>
  <si>
    <t>Iš viso 05 programa</t>
  </si>
  <si>
    <t>Iš viso 06 programa</t>
  </si>
  <si>
    <t>07P</t>
  </si>
  <si>
    <t>Iš viso 07 programa</t>
  </si>
  <si>
    <t>08P</t>
  </si>
  <si>
    <t>Iš viso 08 programa</t>
  </si>
  <si>
    <t xml:space="preserve">                                                                                                                           IŠ VISO</t>
  </si>
  <si>
    <t>PROJEKTŲ, KURIE BUS VYKDOMI EUROPOS SĄJUNGOS IR KITŲ FONDŲ FINANSINĖS PARAMOS, PRISIDEDANT SAVIVALDYBĖS BIUDŽETO LĖŠOMIS, SĄRAŠAS</t>
  </si>
  <si>
    <t>_________________________</t>
  </si>
  <si>
    <t>03P</t>
  </si>
  <si>
    <t>06P</t>
  </si>
  <si>
    <t>4VBP</t>
  </si>
  <si>
    <t>5P(P)</t>
  </si>
  <si>
    <t>Raguvėlės siaurojo geležinkelio komplekso pritaikymas visuomenės poreikiams</t>
  </si>
  <si>
    <t>Sporto infrastruktūros sukūrimas Panevėžio rajone  (Dembavos stadionas)</t>
  </si>
  <si>
    <t>Karjeros specialistų tinklo vystymas</t>
  </si>
  <si>
    <t>Valstybinės žemės nuomos mokesčio skaitmeninimas Panevėžio rajono ir Rokiškio rajono savivaldybėse</t>
  </si>
  <si>
    <t>Įvairialypio švietimo plėtojimas Panevėžio rajono švietimo įstaigose vykdant visos dienos mokyklų veiklą</t>
  </si>
  <si>
    <t>Panevėžio rajono STEAM centras</t>
  </si>
  <si>
    <t>Skaitmeninis amatų turizmas</t>
  </si>
  <si>
    <t>Lengva energija</t>
  </si>
  <si>
    <t>Panevėžio r. socialinio būsto fondo neįgaliesiems bei gausioms šeimoms plėtra</t>
  </si>
  <si>
    <t xml:space="preserve">Panevėžio rajono Jotainių, Mikėnų ir Vadoklių kadastro vietovėse  griovių ir juose esančių statinių rekonstrukcija </t>
  </si>
  <si>
    <t>Didinti geriamojo vandens tiekimo ir nuotekų tvarkymo paslaugų prieinamumą Panevėžio rajone</t>
  </si>
  <si>
    <t xml:space="preserve">Panevėžio rajono vietos veiklos grupės (VVG) administruojamų projektų įgyvendinimas </t>
  </si>
  <si>
    <t>Tūkstantmečio mokykla II</t>
  </si>
  <si>
    <t>Materialinio nepritekliaus mažinimas Lietuvoje</t>
  </si>
  <si>
    <t>4VB(VIP)</t>
  </si>
  <si>
    <t>Judumo paslaugos plėtra FZ</t>
  </si>
  <si>
    <t>Bendradarbystės erdvės įkūrimas Velžyje, Panevėžio rajone</t>
  </si>
  <si>
    <t>Panevėžio r. sav. gamtos ir kultūros paveldo objektų pritaikymas lankymui I etapas (9 objektai)</t>
  </si>
  <si>
    <t>Panevėžio r. sav. gamtos ir kultūros paveldo objektų pritaikymas lankymui II etapas (Pašilių stumbrynas)</t>
  </si>
  <si>
    <t>Panevėžio r. sav. gamtos ir kultūros paveldo objektų pritaikymas lankymui III etapas (Krekenava)</t>
  </si>
  <si>
    <t>Ugdymo prieinamumo atskirtį patiriantiems vaikams didinimas Panevėžio rajone (Molainių darželis)</t>
  </si>
  <si>
    <t>Interreg VI-A Latvijos ir Lietuvos bendradarbiavimo per sieną programa „Civilinės saugos pajėgumų stiprinimas 
pasienio regionuose per vietos lyderius</t>
  </si>
  <si>
    <t>Nestacionarių socialinių paslaugų infrastruktūros, skirtos atviro jaunimo centrui, plėtra ir modernizavimas 
Panevėžio rajone</t>
  </si>
  <si>
    <t>Komunalinių atliekų rūšiuojamojo atliekų surinkimo pajėgumo plėtra ir atliekų prevencijos bei tinkamo tvarkymo namų ūkiuose skatinimas Panevėžio regione</t>
  </si>
  <si>
    <t>Panevėžio rajono sveikatos centro priežiūros paslaugoms teikti reikiamos infrastruktūros modernizavimas</t>
  </si>
  <si>
    <t>VšĮ Panevėžio rajono savivaldybės poliklinikos mobilios komandos aprūpinimas, „Gerinti sveikatos priežiūros paslaugų kokybę ir prieinamumą“</t>
  </si>
  <si>
    <t>Panevėžio rajono Smilgių seniūnijos Perekšlių ir Sujetų kadastro vietovės griovių ir juose esančių statinių
 rekonstrukcijai</t>
  </si>
  <si>
    <t>Socialinių paslaugų įstaigų senyvo amžiaus asmenims infrastruktūros plėtra Panevėžio rajone</t>
  </si>
  <si>
    <t>Paslaugų, reikalingų įgyvendinti institucinės globos pertvarką asmenims su intelekto ir / ar psichikos negalia, modernizavimas ir plėtra Panevėžio r. Perėjimas nuo institucinės globos prie bendruomeninių paslaugų sostinės regione, vidurio ir vakarų Lietuve</t>
  </si>
  <si>
    <t>Darnios Panevėžio regiono funkcinės zonos viešojo transporto informacinės sistemos bei infrastruktūros kūrimas 
Panevėžio rajono savivaldybėje</t>
  </si>
  <si>
    <t>Sumaniojo kaimo strategijos projektų įgyvendinimas</t>
  </si>
  <si>
    <t>Panevėžio rajono savivaldybės administracinio pastato Vasario 16-osios g. 27, Panevėžio m. modernizavimas</t>
  </si>
  <si>
    <t>Sveikatos priežiūros specialistų rengimas ir pritraukimas</t>
  </si>
  <si>
    <t>Ankstyvojo ugdymo užtikrinimas vaikams iš socialinę riziką patiriančių šeimų</t>
  </si>
  <si>
    <r>
      <t>Integrali pagalba į namus Panevėžio rajone (pareiškėjas –</t>
    </r>
    <r>
      <rPr>
        <b/>
        <sz val="12"/>
        <color indexed="8"/>
        <rFont val="Times New Roman"/>
        <family val="1"/>
        <charset val="186"/>
      </rPr>
      <t xml:space="preserve"> Socialinių paslaugų centras</t>
    </r>
    <r>
      <rPr>
        <sz val="12"/>
        <color indexed="8"/>
        <rFont val="Times New Roman"/>
        <family val="1"/>
        <charset val="186"/>
      </rPr>
      <t>)</t>
    </r>
  </si>
  <si>
    <r>
      <t xml:space="preserve">Prevencinių priemonių, stiprinančių visuomenės sveikatą bei psichologinę gerovę ir atsparumą, skatinimas Panevėžio rajone </t>
    </r>
    <r>
      <rPr>
        <b/>
        <sz val="12"/>
        <color indexed="8"/>
        <rFont val="Times New Roman"/>
        <family val="1"/>
        <charset val="186"/>
      </rPr>
      <t>(Sveikatos biuras</t>
    </r>
    <r>
      <rPr>
        <sz val="12"/>
        <color indexed="8"/>
        <rFont val="Times New Roman"/>
        <family val="1"/>
        <charset val="186"/>
      </rPr>
      <t>)</t>
    </r>
  </si>
  <si>
    <r>
      <t>Paslaugų, skatinančių ir efektyviai palaikančių globą šeimos aplinkoje, vystymas (</t>
    </r>
    <r>
      <rPr>
        <b/>
        <sz val="12"/>
        <color indexed="8"/>
        <rFont val="Times New Roman"/>
        <family val="1"/>
        <charset val="186"/>
      </rPr>
      <t>Socialinių paslaugų centra</t>
    </r>
    <r>
      <rPr>
        <sz val="12"/>
        <color indexed="8"/>
        <rFont val="Times New Roman"/>
        <family val="1"/>
        <charset val="186"/>
      </rPr>
      <t>s)</t>
    </r>
  </si>
  <si>
    <t>Projekto „Ugdymo priemonės mokykloms“ įgyvendinimas</t>
  </si>
  <si>
    <t>2025 m.</t>
  </si>
  <si>
    <t>2026 m.</t>
  </si>
  <si>
    <t>2027 m.</t>
  </si>
  <si>
    <t>Pasirengimo valdyti krizes ir ekstremaliąsias situacijas stiprinimas Panevėžio rajone</t>
  </si>
  <si>
    <t>Švietimo pagalbos ir koordinuotai teikiamų naujų paslaugų užtikrinimas</t>
  </si>
  <si>
    <t xml:space="preserve">Darnios Panevėžio regiono funkcinės zonos viešojo transporto informacinės sistemos bei infrastruktūros kūrimas 
Panevėžio rajono savivaldybėje/Projekto „Viešojo transporto paslaugų sistemos efektyvinimas Panevėžio rajone“ 01-004-07-01-01 (RE), 01-004-07-02-01 (RE) įgyvendinimas </t>
  </si>
  <si>
    <t>Kitų, nenumatytų, investicinių projektų rengimui/Daugiatikslių plėtros projektų parengimas</t>
  </si>
  <si>
    <t>Priemonė</t>
  </si>
  <si>
    <t>Didelė tikimybė, kad dalis arba visa suma 2025 m. nebus panaudota</t>
  </si>
  <si>
    <t>„Visos dienos mokyklos paslaugų prieinamumo didinimas Panevėžio rajono ir Šiaulių rajono mokyklose“</t>
  </si>
  <si>
    <t xml:space="preserve">Projekto „Darnios Panevėžio regiono funkcinės zonos transporto informacinės sistemos bei viešojo transporto infrastruktūros kūrimas Panevėžio rajono savivaldybėje“ 01-004-07-02-01 (RE) įgyvendinimas </t>
  </si>
  <si>
    <t>4LRVB(T)</t>
  </si>
  <si>
    <t>2028 m.</t>
  </si>
  <si>
    <t xml:space="preserve">FZ2-2 / 01-004-07-02-01 (RE) „Skatinimo priemonių investuoti Panevėžio regiono funkcinėje zonoje parengimas 
ir įgyvendinimas“ </t>
  </si>
  <si>
    <t>FZ3-4 / 01-004-07-01-01 (RE) „FZ turistinio identiteto reprezentacija“</t>
  </si>
  <si>
    <t>„Priedangų infrastruktūros plėtra Panevėžio rajone II etapas“</t>
  </si>
  <si>
    <t>„Priedangų infrastruktūros plėtra Panevėžio rajone I etapas“</t>
  </si>
  <si>
    <t>Nestacionarių socialinių paslaugų infrastruktūros, skirtos atviriems jaunimo centrams, plėtra ir modernizavimas 
Panevėžio rajone (Šilagalio KC-AJC, Smilgių AJC)</t>
  </si>
  <si>
    <t xml:space="preserve">Pasirengimo valdyti krizes ir ekstremaliąsias situacijas stiprinimas Panevėžio rajone </t>
  </si>
  <si>
    <t xml:space="preserve">Įvairialypio švietimo plėtojimas Panevėžio rajono švietimo įstaigose vykdant visos dienos mokyklų veiklą </t>
  </si>
  <si>
    <t>Pasirengimo valdyti krizes ir ekstremaliąsias situacijas stiprinimas Panevėžio rajone II etapas</t>
  </si>
  <si>
    <r>
      <t xml:space="preserve">Projekto „Kompleksinės paslaugos (KOPA)“ Nr. 07-007-P-0001 įgyvendinimas </t>
    </r>
    <r>
      <rPr>
        <b/>
        <sz val="12"/>
        <color indexed="8"/>
        <rFont val="Times New Roman"/>
        <family val="1"/>
        <charset val="186"/>
      </rPr>
      <t>(Socialinių paslaugų centras)</t>
    </r>
  </si>
  <si>
    <t>4VB(TP)</t>
  </si>
  <si>
    <t>Pajamos ižde</t>
  </si>
  <si>
    <t>Ne projektas</t>
  </si>
  <si>
    <t>Potvynių rizikos mažinimas gerinant vandens infrastruktūrą, sprendimus ir ekosistemas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</si>
</sst>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8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indexed="8"/>
      <name val="Calibri"/>
      <family val="2"/>
      <charset val="186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41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5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5" fillId="0" borderId="1" xfId="1" applyFont="1" applyBorder="1" applyAlignment="1">
      <alignment vertical="center"/>
    </xf>
    <xf numFmtId="0" fontId="7" fillId="0" borderId="0" xfId="1" applyFont="1" applyAlignment="1">
      <alignment horizontal="right"/>
    </xf>
    <xf numFmtId="0" fontId="9" fillId="0" borderId="0" xfId="1" applyFont="1"/>
    <xf numFmtId="0" fontId="6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right" vertical="center"/>
    </xf>
    <xf numFmtId="164" fontId="10" fillId="0" borderId="1" xfId="1" applyNumberFormat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164" fontId="10" fillId="4" borderId="1" xfId="1" applyNumberFormat="1" applyFont="1" applyFill="1" applyBorder="1" applyAlignment="1">
      <alignment vertical="center"/>
    </xf>
    <xf numFmtId="164" fontId="11" fillId="2" borderId="1" xfId="1" applyNumberFormat="1" applyFont="1" applyFill="1" applyBorder="1"/>
    <xf numFmtId="164" fontId="10" fillId="0" borderId="1" xfId="1" applyNumberFormat="1" applyFont="1" applyBorder="1"/>
    <xf numFmtId="164" fontId="10" fillId="4" borderId="1" xfId="1" applyNumberFormat="1" applyFont="1" applyFill="1" applyBorder="1"/>
    <xf numFmtId="0" fontId="10" fillId="0" borderId="1" xfId="1" applyFont="1" applyBorder="1"/>
    <xf numFmtId="0" fontId="11" fillId="2" borderId="1" xfId="1" applyFont="1" applyFill="1" applyBorder="1"/>
    <xf numFmtId="164" fontId="10" fillId="5" borderId="1" xfId="1" applyNumberFormat="1" applyFont="1" applyFill="1" applyBorder="1"/>
    <xf numFmtId="0" fontId="10" fillId="5" borderId="1" xfId="1" applyFont="1" applyFill="1" applyBorder="1"/>
    <xf numFmtId="164" fontId="11" fillId="5" borderId="1" xfId="1" applyNumberFormat="1" applyFont="1" applyFill="1" applyBorder="1"/>
    <xf numFmtId="0" fontId="11" fillId="5" borderId="1" xfId="1" applyFont="1" applyFill="1" applyBorder="1"/>
    <xf numFmtId="164" fontId="12" fillId="5" borderId="1" xfId="1" applyNumberFormat="1" applyFont="1" applyFill="1" applyBorder="1"/>
    <xf numFmtId="164" fontId="12" fillId="0" borderId="1" xfId="1" applyNumberFormat="1" applyFont="1" applyBorder="1" applyAlignment="1">
      <alignment vertical="center"/>
    </xf>
    <xf numFmtId="164" fontId="13" fillId="0" borderId="1" xfId="1" applyNumberFormat="1" applyFont="1" applyBorder="1" applyAlignment="1">
      <alignment vertical="center"/>
    </xf>
    <xf numFmtId="164" fontId="12" fillId="4" borderId="1" xfId="1" applyNumberFormat="1" applyFont="1" applyFill="1" applyBorder="1" applyAlignment="1">
      <alignment vertical="center"/>
    </xf>
    <xf numFmtId="0" fontId="10" fillId="0" borderId="8" xfId="1" applyFont="1" applyBorder="1"/>
    <xf numFmtId="164" fontId="11" fillId="2" borderId="8" xfId="1" applyNumberFormat="1" applyFont="1" applyFill="1" applyBorder="1"/>
    <xf numFmtId="164" fontId="3" fillId="3" borderId="4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/>
    </xf>
    <xf numFmtId="0" fontId="11" fillId="2" borderId="12" xfId="1" applyFont="1" applyFill="1" applyBorder="1"/>
    <xf numFmtId="164" fontId="11" fillId="2" borderId="12" xfId="1" applyNumberFormat="1" applyFont="1" applyFill="1" applyBorder="1"/>
    <xf numFmtId="0" fontId="14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10" fillId="5" borderId="1" xfId="1" applyFont="1" applyFill="1" applyBorder="1" applyAlignment="1">
      <alignment horizontal="left" vertical="center"/>
    </xf>
    <xf numFmtId="0" fontId="10" fillId="5" borderId="1" xfId="1" applyFont="1" applyFill="1" applyBorder="1" applyAlignment="1">
      <alignment horizontal="left" vertical="center" wrapText="1"/>
    </xf>
    <xf numFmtId="0" fontId="10" fillId="0" borderId="2" xfId="1" applyFont="1" applyBorder="1" applyAlignment="1">
      <alignment vertical="center" wrapText="1"/>
    </xf>
    <xf numFmtId="0" fontId="10" fillId="0" borderId="11" xfId="1" applyFont="1" applyBorder="1" applyAlignment="1">
      <alignment vertical="center" wrapText="1"/>
    </xf>
    <xf numFmtId="0" fontId="10" fillId="0" borderId="6" xfId="1" applyFont="1" applyBorder="1" applyAlignment="1">
      <alignment vertical="center" wrapText="1"/>
    </xf>
    <xf numFmtId="0" fontId="10" fillId="4" borderId="1" xfId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164" fontId="10" fillId="0" borderId="1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center" vertical="center"/>
    </xf>
    <xf numFmtId="0" fontId="14" fillId="0" borderId="18" xfId="1" applyFont="1" applyBorder="1" applyAlignment="1">
      <alignment horizontal="left" vertical="center"/>
    </xf>
    <xf numFmtId="0" fontId="14" fillId="0" borderId="18" xfId="1" applyFont="1" applyBorder="1" applyAlignment="1">
      <alignment horizontal="left" vertical="center" wrapText="1"/>
    </xf>
    <xf numFmtId="0" fontId="10" fillId="0" borderId="18" xfId="1" applyFont="1" applyBorder="1" applyAlignment="1">
      <alignment vertical="center"/>
    </xf>
    <xf numFmtId="0" fontId="10" fillId="0" borderId="18" xfId="1" applyFont="1" applyBorder="1" applyAlignment="1">
      <alignment vertical="center" wrapText="1"/>
    </xf>
    <xf numFmtId="0" fontId="10" fillId="5" borderId="18" xfId="1" applyFont="1" applyFill="1" applyBorder="1" applyAlignment="1">
      <alignment horizontal="left" vertical="center"/>
    </xf>
    <xf numFmtId="0" fontId="10" fillId="5" borderId="18" xfId="1" applyFont="1" applyFill="1" applyBorder="1" applyAlignment="1">
      <alignment horizontal="left" vertical="center" wrapText="1"/>
    </xf>
    <xf numFmtId="0" fontId="10" fillId="0" borderId="13" xfId="1" applyFont="1" applyBorder="1" applyAlignment="1">
      <alignment vertical="center" wrapText="1"/>
    </xf>
    <xf numFmtId="0" fontId="10" fillId="0" borderId="19" xfId="1" applyFont="1" applyBorder="1" applyAlignment="1">
      <alignment vertical="center" wrapText="1"/>
    </xf>
    <xf numFmtId="0" fontId="10" fillId="0" borderId="21" xfId="1" applyFont="1" applyBorder="1" applyAlignment="1">
      <alignment vertical="center" wrapText="1"/>
    </xf>
    <xf numFmtId="0" fontId="10" fillId="4" borderId="18" xfId="1" applyFont="1" applyFill="1" applyBorder="1" applyAlignment="1">
      <alignment vertical="center"/>
    </xf>
    <xf numFmtId="0" fontId="10" fillId="4" borderId="18" xfId="1" applyFont="1" applyFill="1" applyBorder="1" applyAlignment="1">
      <alignment vertical="center" wrapText="1"/>
    </xf>
    <xf numFmtId="164" fontId="10" fillId="0" borderId="8" xfId="1" applyNumberFormat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164" fontId="13" fillId="0" borderId="8" xfId="1" applyNumberFormat="1" applyFont="1" applyBorder="1" applyAlignment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right" vertical="center"/>
    </xf>
    <xf numFmtId="164" fontId="10" fillId="0" borderId="28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vertical="center"/>
    </xf>
    <xf numFmtId="164" fontId="10" fillId="4" borderId="28" xfId="1" applyNumberFormat="1" applyFont="1" applyFill="1" applyBorder="1" applyAlignment="1">
      <alignment vertical="center"/>
    </xf>
    <xf numFmtId="164" fontId="11" fillId="2" borderId="27" xfId="1" applyNumberFormat="1" applyFont="1" applyFill="1" applyBorder="1"/>
    <xf numFmtId="164" fontId="11" fillId="2" borderId="28" xfId="1" applyNumberFormat="1" applyFont="1" applyFill="1" applyBorder="1"/>
    <xf numFmtId="164" fontId="10" fillId="0" borderId="27" xfId="1" applyNumberFormat="1" applyFont="1" applyBorder="1"/>
    <xf numFmtId="164" fontId="10" fillId="4" borderId="28" xfId="1" applyNumberFormat="1" applyFont="1" applyFill="1" applyBorder="1"/>
    <xf numFmtId="164" fontId="10" fillId="0" borderId="28" xfId="1" applyNumberFormat="1" applyFont="1" applyBorder="1"/>
    <xf numFmtId="0" fontId="11" fillId="2" borderId="27" xfId="1" applyFont="1" applyFill="1" applyBorder="1"/>
    <xf numFmtId="164" fontId="10" fillId="5" borderId="27" xfId="1" applyNumberFormat="1" applyFont="1" applyFill="1" applyBorder="1"/>
    <xf numFmtId="164" fontId="10" fillId="5" borderId="28" xfId="1" applyNumberFormat="1" applyFont="1" applyFill="1" applyBorder="1"/>
    <xf numFmtId="0" fontId="11" fillId="5" borderId="27" xfId="1" applyFont="1" applyFill="1" applyBorder="1"/>
    <xf numFmtId="164" fontId="12" fillId="5" borderId="28" xfId="1" applyNumberFormat="1" applyFont="1" applyFill="1" applyBorder="1"/>
    <xf numFmtId="0" fontId="10" fillId="0" borderId="27" xfId="1" applyFont="1" applyBorder="1" applyAlignment="1">
      <alignment vertical="center"/>
    </xf>
    <xf numFmtId="164" fontId="10" fillId="0" borderId="28" xfId="1" applyNumberFormat="1" applyFont="1" applyBorder="1" applyAlignment="1">
      <alignment vertical="center"/>
    </xf>
    <xf numFmtId="164" fontId="12" fillId="0" borderId="28" xfId="1" applyNumberFormat="1" applyFont="1" applyBorder="1" applyAlignment="1">
      <alignment vertical="center"/>
    </xf>
    <xf numFmtId="164" fontId="12" fillId="4" borderId="28" xfId="1" applyNumberFormat="1" applyFont="1" applyFill="1" applyBorder="1" applyAlignment="1">
      <alignment vertical="center"/>
    </xf>
    <xf numFmtId="0" fontId="10" fillId="0" borderId="27" xfId="1" applyFont="1" applyBorder="1"/>
    <xf numFmtId="0" fontId="10" fillId="0" borderId="28" xfId="1" applyFont="1" applyBorder="1"/>
    <xf numFmtId="164" fontId="11" fillId="2" borderId="29" xfId="1" applyNumberFormat="1" applyFont="1" applyFill="1" applyBorder="1"/>
    <xf numFmtId="0" fontId="11" fillId="2" borderId="30" xfId="1" applyFont="1" applyFill="1" applyBorder="1"/>
    <xf numFmtId="164" fontId="11" fillId="2" borderId="31" xfId="1" applyNumberFormat="1" applyFont="1" applyFill="1" applyBorder="1"/>
    <xf numFmtId="164" fontId="3" fillId="3" borderId="32" xfId="1" applyNumberFormat="1" applyFont="1" applyFill="1" applyBorder="1" applyAlignment="1">
      <alignment horizontal="center" vertical="center"/>
    </xf>
    <xf numFmtId="164" fontId="3" fillId="3" borderId="33" xfId="1" applyNumberFormat="1" applyFont="1" applyFill="1" applyBorder="1" applyAlignment="1">
      <alignment horizontal="center" vertical="center"/>
    </xf>
    <xf numFmtId="164" fontId="3" fillId="3" borderId="34" xfId="1" applyNumberFormat="1" applyFont="1" applyFill="1" applyBorder="1" applyAlignment="1">
      <alignment horizontal="center" vertical="center"/>
    </xf>
    <xf numFmtId="0" fontId="10" fillId="0" borderId="27" xfId="1" applyFont="1" applyBorder="1" applyAlignment="1">
      <alignment horizontal="right" vertical="center"/>
    </xf>
    <xf numFmtId="164" fontId="11" fillId="5" borderId="28" xfId="1" applyNumberFormat="1" applyFont="1" applyFill="1" applyBorder="1"/>
    <xf numFmtId="0" fontId="10" fillId="0" borderId="28" xfId="1" applyFont="1" applyBorder="1" applyAlignment="1">
      <alignment vertical="center"/>
    </xf>
    <xf numFmtId="164" fontId="13" fillId="0" borderId="27" xfId="1" applyNumberFormat="1" applyFont="1" applyBorder="1" applyAlignment="1">
      <alignment vertical="center"/>
    </xf>
    <xf numFmtId="164" fontId="13" fillId="0" borderId="28" xfId="1" applyNumberFormat="1" applyFont="1" applyBorder="1" applyAlignment="1">
      <alignment vertical="center"/>
    </xf>
    <xf numFmtId="164" fontId="11" fillId="2" borderId="30" xfId="1" applyNumberFormat="1" applyFont="1" applyFill="1" applyBorder="1"/>
    <xf numFmtId="164" fontId="10" fillId="0" borderId="8" xfId="1" applyNumberFormat="1" applyFont="1" applyBorder="1"/>
    <xf numFmtId="164" fontId="10" fillId="6" borderId="8" xfId="1" applyNumberFormat="1" applyFont="1" applyFill="1" applyBorder="1" applyAlignment="1">
      <alignment vertical="center"/>
    </xf>
    <xf numFmtId="164" fontId="10" fillId="6" borderId="38" xfId="1" applyNumberFormat="1" applyFont="1" applyFill="1" applyBorder="1" applyAlignment="1">
      <alignment vertical="center"/>
    </xf>
    <xf numFmtId="164" fontId="10" fillId="6" borderId="42" xfId="1" applyNumberFormat="1" applyFont="1" applyFill="1" applyBorder="1" applyAlignment="1">
      <alignment vertical="center"/>
    </xf>
    <xf numFmtId="164" fontId="10" fillId="6" borderId="43" xfId="1" applyNumberFormat="1" applyFont="1" applyFill="1" applyBorder="1" applyAlignment="1">
      <alignment vertical="center"/>
    </xf>
    <xf numFmtId="164" fontId="11" fillId="7" borderId="17" xfId="1" applyNumberFormat="1" applyFont="1" applyFill="1" applyBorder="1"/>
    <xf numFmtId="164" fontId="10" fillId="6" borderId="44" xfId="1" applyNumberFormat="1" applyFont="1" applyFill="1" applyBorder="1" applyAlignment="1">
      <alignment vertical="center"/>
    </xf>
    <xf numFmtId="164" fontId="3" fillId="3" borderId="45" xfId="1" applyNumberFormat="1" applyFont="1" applyFill="1" applyBorder="1" applyAlignment="1">
      <alignment horizontal="center" vertical="center"/>
    </xf>
    <xf numFmtId="164" fontId="10" fillId="5" borderId="8" xfId="1" applyNumberFormat="1" applyFont="1" applyFill="1" applyBorder="1"/>
    <xf numFmtId="164" fontId="10" fillId="6" borderId="10" xfId="1" applyNumberFormat="1" applyFont="1" applyFill="1" applyBorder="1" applyAlignment="1">
      <alignment vertical="center"/>
    </xf>
    <xf numFmtId="164" fontId="11" fillId="7" borderId="35" xfId="1" applyNumberFormat="1" applyFont="1" applyFill="1" applyBorder="1"/>
    <xf numFmtId="164" fontId="10" fillId="6" borderId="47" xfId="1" applyNumberFormat="1" applyFont="1" applyFill="1" applyBorder="1" applyAlignment="1">
      <alignment vertical="center"/>
    </xf>
    <xf numFmtId="164" fontId="10" fillId="6" borderId="0" xfId="1" applyNumberFormat="1" applyFont="1" applyFill="1" applyAlignment="1">
      <alignment vertical="center"/>
    </xf>
    <xf numFmtId="164" fontId="3" fillId="3" borderId="48" xfId="1" applyNumberFormat="1" applyFont="1" applyFill="1" applyBorder="1" applyAlignment="1">
      <alignment horizontal="center" vertical="center"/>
    </xf>
    <xf numFmtId="164" fontId="10" fillId="6" borderId="29" xfId="1" applyNumberFormat="1" applyFont="1" applyFill="1" applyBorder="1" applyAlignment="1">
      <alignment vertical="center"/>
    </xf>
    <xf numFmtId="164" fontId="10" fillId="6" borderId="49" xfId="1" applyNumberFormat="1" applyFont="1" applyFill="1" applyBorder="1" applyAlignment="1">
      <alignment vertical="center"/>
    </xf>
    <xf numFmtId="164" fontId="10" fillId="6" borderId="50" xfId="1" applyNumberFormat="1" applyFont="1" applyFill="1" applyBorder="1" applyAlignment="1">
      <alignment vertical="center"/>
    </xf>
    <xf numFmtId="164" fontId="10" fillId="6" borderId="51" xfId="1" applyNumberFormat="1" applyFont="1" applyFill="1" applyBorder="1" applyAlignment="1">
      <alignment vertical="center"/>
    </xf>
    <xf numFmtId="164" fontId="3" fillId="3" borderId="52" xfId="1" applyNumberFormat="1" applyFont="1" applyFill="1" applyBorder="1" applyAlignment="1">
      <alignment horizontal="center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164" fontId="10" fillId="8" borderId="27" xfId="1" applyNumberFormat="1" applyFont="1" applyFill="1" applyBorder="1" applyAlignment="1">
      <alignment vertical="center"/>
    </xf>
    <xf numFmtId="164" fontId="10" fillId="8" borderId="8" xfId="1" applyNumberFormat="1" applyFont="1" applyFill="1" applyBorder="1" applyAlignment="1">
      <alignment vertical="center"/>
    </xf>
    <xf numFmtId="164" fontId="10" fillId="8" borderId="28" xfId="1" applyNumberFormat="1" applyFont="1" applyFill="1" applyBorder="1" applyAlignment="1">
      <alignment vertical="center"/>
    </xf>
    <xf numFmtId="164" fontId="10" fillId="8" borderId="1" xfId="1" applyNumberFormat="1" applyFont="1" applyFill="1" applyBorder="1" applyAlignment="1">
      <alignment vertical="center"/>
    </xf>
    <xf numFmtId="0" fontId="10" fillId="8" borderId="27" xfId="1" applyFont="1" applyFill="1" applyBorder="1" applyAlignment="1">
      <alignment vertical="center"/>
    </xf>
    <xf numFmtId="0" fontId="10" fillId="8" borderId="8" xfId="1" applyFont="1" applyFill="1" applyBorder="1" applyAlignment="1">
      <alignment vertical="center"/>
    </xf>
    <xf numFmtId="0" fontId="10" fillId="8" borderId="28" xfId="1" applyFont="1" applyFill="1" applyBorder="1" applyAlignment="1">
      <alignment vertical="center"/>
    </xf>
    <xf numFmtId="0" fontId="10" fillId="8" borderId="1" xfId="1" applyFont="1" applyFill="1" applyBorder="1" applyAlignment="1">
      <alignment vertical="center"/>
    </xf>
    <xf numFmtId="164" fontId="1" fillId="0" borderId="0" xfId="1" applyNumberFormat="1"/>
    <xf numFmtId="17" fontId="1" fillId="0" borderId="0" xfId="1" applyNumberFormat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64" fontId="3" fillId="9" borderId="1" xfId="1" applyNumberFormat="1" applyFont="1" applyFill="1" applyBorder="1" applyAlignment="1">
      <alignment vertical="center"/>
    </xf>
    <xf numFmtId="0" fontId="3" fillId="9" borderId="1" xfId="1" applyFont="1" applyFill="1" applyBorder="1"/>
    <xf numFmtId="164" fontId="3" fillId="9" borderId="1" xfId="1" applyNumberFormat="1" applyFont="1" applyFill="1" applyBorder="1" applyAlignment="1">
      <alignment horizontal="right" vertical="center"/>
    </xf>
    <xf numFmtId="0" fontId="1" fillId="9" borderId="0" xfId="1" applyFill="1"/>
    <xf numFmtId="164" fontId="10" fillId="0" borderId="1" xfId="1" applyNumberFormat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10" borderId="28" xfId="1" applyFont="1" applyFill="1" applyBorder="1" applyAlignment="1">
      <alignment horizontal="center" vertical="center"/>
    </xf>
    <xf numFmtId="164" fontId="10" fillId="10" borderId="28" xfId="1" applyNumberFormat="1" applyFont="1" applyFill="1" applyBorder="1" applyAlignment="1">
      <alignment vertical="center"/>
    </xf>
    <xf numFmtId="164" fontId="11" fillId="11" borderId="28" xfId="1" applyNumberFormat="1" applyFont="1" applyFill="1" applyBorder="1"/>
    <xf numFmtId="164" fontId="10" fillId="10" borderId="28" xfId="1" applyNumberFormat="1" applyFont="1" applyFill="1" applyBorder="1"/>
    <xf numFmtId="164" fontId="11" fillId="11" borderId="29" xfId="1" applyNumberFormat="1" applyFont="1" applyFill="1" applyBorder="1"/>
    <xf numFmtId="164" fontId="11" fillId="11" borderId="31" xfId="1" applyNumberFormat="1" applyFont="1" applyFill="1" applyBorder="1"/>
    <xf numFmtId="164" fontId="3" fillId="12" borderId="34" xfId="1" applyNumberFormat="1" applyFont="1" applyFill="1" applyBorder="1" applyAlignment="1">
      <alignment horizontal="center" vertical="center"/>
    </xf>
    <xf numFmtId="0" fontId="14" fillId="0" borderId="21" xfId="1" applyFont="1" applyBorder="1" applyAlignment="1">
      <alignment horizontal="left" vertical="center"/>
    </xf>
    <xf numFmtId="0" fontId="6" fillId="13" borderId="1" xfId="1" applyFont="1" applyFill="1" applyBorder="1" applyAlignment="1">
      <alignment horizontal="center" vertical="center"/>
    </xf>
    <xf numFmtId="0" fontId="6" fillId="13" borderId="7" xfId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right" vertical="center"/>
    </xf>
    <xf numFmtId="0" fontId="10" fillId="5" borderId="27" xfId="1" applyFont="1" applyFill="1" applyBorder="1"/>
    <xf numFmtId="164" fontId="10" fillId="14" borderId="1" xfId="1" applyNumberFormat="1" applyFont="1" applyFill="1" applyBorder="1" applyAlignment="1">
      <alignment vertical="center"/>
    </xf>
    <xf numFmtId="164" fontId="10" fillId="8" borderId="1" xfId="1" applyNumberFormat="1" applyFont="1" applyFill="1" applyBorder="1"/>
    <xf numFmtId="164" fontId="13" fillId="4" borderId="1" xfId="1" applyNumberFormat="1" applyFont="1" applyFill="1" applyBorder="1" applyAlignment="1">
      <alignment vertical="center"/>
    </xf>
    <xf numFmtId="164" fontId="13" fillId="8" borderId="1" xfId="1" applyNumberFormat="1" applyFont="1" applyFill="1" applyBorder="1" applyAlignment="1">
      <alignment vertical="center"/>
    </xf>
    <xf numFmtId="164" fontId="10" fillId="15" borderId="1" xfId="1" applyNumberFormat="1" applyFont="1" applyFill="1" applyBorder="1"/>
    <xf numFmtId="164" fontId="12" fillId="15" borderId="1" xfId="1" applyNumberFormat="1" applyFont="1" applyFill="1" applyBorder="1"/>
    <xf numFmtId="164" fontId="12" fillId="8" borderId="1" xfId="1" applyNumberFormat="1" applyFont="1" applyFill="1" applyBorder="1" applyAlignment="1">
      <alignment vertical="center"/>
    </xf>
    <xf numFmtId="0" fontId="10" fillId="4" borderId="1" xfId="1" applyFont="1" applyFill="1" applyBorder="1"/>
    <xf numFmtId="0" fontId="10" fillId="4" borderId="1" xfId="1" applyFont="1" applyFill="1" applyBorder="1" applyAlignment="1">
      <alignment horizontal="right" vertical="center"/>
    </xf>
    <xf numFmtId="164" fontId="10" fillId="8" borderId="1" xfId="1" applyNumberFormat="1" applyFont="1" applyFill="1" applyBorder="1" applyAlignment="1">
      <alignment horizontal="right" vertical="center"/>
    </xf>
    <xf numFmtId="0" fontId="10" fillId="8" borderId="1" xfId="1" applyFont="1" applyFill="1" applyBorder="1" applyAlignment="1">
      <alignment horizontal="right" vertical="center"/>
    </xf>
    <xf numFmtId="164" fontId="12" fillId="0" borderId="1" xfId="1" applyNumberFormat="1" applyFont="1" applyBorder="1"/>
    <xf numFmtId="0" fontId="3" fillId="16" borderId="1" xfId="1" applyFont="1" applyFill="1" applyBorder="1" applyAlignment="1">
      <alignment horizontal="center" vertical="center"/>
    </xf>
    <xf numFmtId="0" fontId="10" fillId="16" borderId="1" xfId="1" applyFont="1" applyFill="1" applyBorder="1" applyAlignment="1">
      <alignment horizontal="right" vertical="center"/>
    </xf>
    <xf numFmtId="164" fontId="10" fillId="16" borderId="1" xfId="1" applyNumberFormat="1" applyFont="1" applyFill="1" applyBorder="1" applyAlignment="1">
      <alignment horizontal="right" vertical="center"/>
    </xf>
    <xf numFmtId="164" fontId="10" fillId="16" borderId="1" xfId="1" applyNumberFormat="1" applyFont="1" applyFill="1" applyBorder="1" applyAlignment="1">
      <alignment vertical="center"/>
    </xf>
    <xf numFmtId="164" fontId="11" fillId="17" borderId="1" xfId="1" applyNumberFormat="1" applyFont="1" applyFill="1" applyBorder="1"/>
    <xf numFmtId="0" fontId="10" fillId="16" borderId="1" xfId="1" applyFont="1" applyFill="1" applyBorder="1"/>
    <xf numFmtId="0" fontId="3" fillId="16" borderId="1" xfId="1" applyFont="1" applyFill="1" applyBorder="1"/>
    <xf numFmtId="164" fontId="10" fillId="16" borderId="1" xfId="1" applyNumberFormat="1" applyFont="1" applyFill="1" applyBorder="1"/>
    <xf numFmtId="164" fontId="10" fillId="17" borderId="1" xfId="1" applyNumberFormat="1" applyFont="1" applyFill="1" applyBorder="1"/>
    <xf numFmtId="164" fontId="13" fillId="16" borderId="1" xfId="1" applyNumberFormat="1" applyFont="1" applyFill="1" applyBorder="1" applyAlignment="1">
      <alignment vertical="center"/>
    </xf>
    <xf numFmtId="164" fontId="11" fillId="17" borderId="8" xfId="1" applyNumberFormat="1" applyFont="1" applyFill="1" applyBorder="1"/>
    <xf numFmtId="0" fontId="10" fillId="16" borderId="1" xfId="1" applyFont="1" applyFill="1" applyBorder="1" applyAlignment="1">
      <alignment vertical="center"/>
    </xf>
    <xf numFmtId="0" fontId="1" fillId="0" borderId="0" xfId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8" fillId="2" borderId="16" xfId="1" applyFont="1" applyFill="1" applyBorder="1" applyAlignment="1">
      <alignment horizontal="center"/>
    </xf>
    <xf numFmtId="0" fontId="8" fillId="2" borderId="53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8" fillId="2" borderId="1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6" borderId="46" xfId="1" applyFont="1" applyFill="1" applyBorder="1" applyAlignment="1">
      <alignment horizontal="center" vertical="center"/>
    </xf>
    <xf numFmtId="0" fontId="3" fillId="6" borderId="41" xfId="1" applyFont="1" applyFill="1" applyBorder="1" applyAlignment="1">
      <alignment horizontal="center" vertical="center"/>
    </xf>
    <xf numFmtId="0" fontId="3" fillId="6" borderId="39" xfId="1" applyFont="1" applyFill="1" applyBorder="1" applyAlignment="1">
      <alignment horizontal="center" vertical="center"/>
    </xf>
    <xf numFmtId="0" fontId="3" fillId="6" borderId="40" xfId="1" applyFont="1" applyFill="1" applyBorder="1" applyAlignment="1">
      <alignment horizontal="center" vertical="center"/>
    </xf>
    <xf numFmtId="164" fontId="1" fillId="0" borderId="0" xfId="1" applyNumberFormat="1" applyAlignment="1">
      <alignment horizontal="center"/>
    </xf>
    <xf numFmtId="164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0" fontId="8" fillId="2" borderId="20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/>
    </xf>
    <xf numFmtId="0" fontId="8" fillId="2" borderId="22" xfId="1" applyFont="1" applyFill="1" applyBorder="1" applyAlignment="1">
      <alignment horizontal="center"/>
    </xf>
    <xf numFmtId="0" fontId="5" fillId="3" borderId="2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35" xfId="1" applyBorder="1" applyAlignment="1">
      <alignment horizontal="center"/>
    </xf>
    <xf numFmtId="0" fontId="1" fillId="0" borderId="36" xfId="1" applyBorder="1" applyAlignment="1">
      <alignment horizontal="center"/>
    </xf>
    <xf numFmtId="0" fontId="1" fillId="0" borderId="37" xfId="1" applyBorder="1" applyAlignment="1">
      <alignment horizontal="center"/>
    </xf>
    <xf numFmtId="0" fontId="5" fillId="0" borderId="46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DEEBF7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opLeftCell="A28" workbookViewId="0">
      <selection activeCell="F55" sqref="F55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78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55.9</v>
      </c>
      <c r="E5" s="137">
        <v>0.5</v>
      </c>
      <c r="F5" s="10">
        <v>53.6</v>
      </c>
      <c r="G5" s="10"/>
      <c r="H5" s="10"/>
      <c r="I5" s="10"/>
      <c r="J5" s="11">
        <f>SUM(D5:I5)</f>
        <v>110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137">
        <v>40</v>
      </c>
      <c r="F7" s="43"/>
      <c r="G7" s="10"/>
      <c r="H7" s="43"/>
      <c r="I7" s="10"/>
      <c r="J7" s="11">
        <f>SUM(D7:I7)</f>
        <v>40</v>
      </c>
    </row>
    <row r="8" spans="1:11" ht="31.5" x14ac:dyDescent="0.25">
      <c r="A8" s="179"/>
      <c r="B8" s="7">
        <v>1010304</v>
      </c>
      <c r="C8" s="34" t="s">
        <v>50</v>
      </c>
      <c r="D8" s="11"/>
      <c r="E8" s="12">
        <v>1.5</v>
      </c>
      <c r="F8" s="13">
        <v>15.6</v>
      </c>
      <c r="G8" s="11"/>
      <c r="H8" s="11">
        <v>8.5</v>
      </c>
      <c r="I8" s="11"/>
      <c r="J8" s="11">
        <f>SUM(D8:I8)</f>
        <v>25.6</v>
      </c>
    </row>
    <row r="9" spans="1:11" ht="15.75" x14ac:dyDescent="0.25">
      <c r="A9" s="176" t="s">
        <v>8</v>
      </c>
      <c r="B9" s="176"/>
      <c r="C9" s="176"/>
      <c r="D9" s="14">
        <f>SUM(D5:D8)</f>
        <v>55.9</v>
      </c>
      <c r="E9" s="14">
        <f>SUM(E5:E8)</f>
        <v>42</v>
      </c>
      <c r="F9" s="14">
        <f>SUM(F5:F8)</f>
        <v>69.2</v>
      </c>
      <c r="G9" s="14"/>
      <c r="H9" s="14">
        <f>SUM(H5:H8)</f>
        <v>108.5</v>
      </c>
      <c r="I9" s="14">
        <f t="shared" ref="I9" si="0">SUM(I5:I8)</f>
        <v>0</v>
      </c>
      <c r="J9" s="14">
        <f>SUM(J5:J8)</f>
        <v>275.60000000000002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6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517.5</v>
      </c>
      <c r="E11" s="15">
        <v>64.400000000000006</v>
      </c>
      <c r="F11" s="16">
        <v>200</v>
      </c>
      <c r="G11" s="17"/>
      <c r="H11" s="17"/>
      <c r="I11" s="17"/>
      <c r="J11" s="11">
        <f t="shared" si="1"/>
        <v>781.9</v>
      </c>
    </row>
    <row r="12" spans="1:11" ht="15.75" x14ac:dyDescent="0.25">
      <c r="A12" s="178"/>
      <c r="B12" s="128">
        <v>2010606</v>
      </c>
      <c r="C12" s="12" t="s">
        <v>33</v>
      </c>
      <c r="D12" s="15">
        <v>429.8</v>
      </c>
      <c r="E12" s="15"/>
      <c r="F12" s="16">
        <v>50</v>
      </c>
      <c r="G12" s="17"/>
      <c r="H12" s="17"/>
      <c r="I12" s="17"/>
      <c r="J12" s="11">
        <f t="shared" si="1"/>
        <v>479.8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342.2</v>
      </c>
      <c r="I13" s="15">
        <v>1600</v>
      </c>
      <c r="J13" s="11">
        <f t="shared" si="1"/>
        <v>1942.2</v>
      </c>
      <c r="K13" s="136" t="s">
        <v>75</v>
      </c>
    </row>
    <row r="14" spans="1:11" ht="15.75" x14ac:dyDescent="0.25">
      <c r="A14" s="178"/>
      <c r="B14" s="128">
        <v>2010611</v>
      </c>
      <c r="C14" s="12" t="s">
        <v>62</v>
      </c>
      <c r="D14" s="15">
        <v>56.5</v>
      </c>
      <c r="E14" s="15">
        <v>5.8</v>
      </c>
      <c r="F14" s="15"/>
      <c r="G14" s="17"/>
      <c r="H14" s="17"/>
      <c r="I14" s="17"/>
      <c r="J14" s="11">
        <f t="shared" si="1"/>
        <v>62.3</v>
      </c>
    </row>
    <row r="15" spans="1:11" ht="15.75" x14ac:dyDescent="0.25">
      <c r="A15" s="178"/>
      <c r="B15" s="128">
        <v>2010613</v>
      </c>
      <c r="C15" s="12" t="s">
        <v>71</v>
      </c>
      <c r="D15" s="15">
        <v>97.4</v>
      </c>
      <c r="E15" s="15">
        <v>17.2</v>
      </c>
      <c r="F15" s="15"/>
      <c r="G15" s="17"/>
      <c r="H15" s="17"/>
      <c r="I15" s="17"/>
      <c r="J15" s="11">
        <f t="shared" si="1"/>
        <v>114.60000000000001</v>
      </c>
    </row>
    <row r="16" spans="1:11" ht="15.75" x14ac:dyDescent="0.25">
      <c r="A16" s="178"/>
      <c r="B16" s="7">
        <v>2010610</v>
      </c>
      <c r="C16" s="12" t="s">
        <v>66</v>
      </c>
      <c r="D16" s="15">
        <v>4.9000000000000004</v>
      </c>
      <c r="E16" s="15"/>
      <c r="F16" s="15"/>
      <c r="G16" s="17"/>
      <c r="H16" s="17"/>
      <c r="I16" s="17"/>
      <c r="J16" s="11">
        <f t="shared" si="1"/>
        <v>4.9000000000000004</v>
      </c>
    </row>
    <row r="17" spans="1:11" ht="15.75" x14ac:dyDescent="0.25">
      <c r="A17" s="179"/>
      <c r="B17" s="7">
        <v>2010612</v>
      </c>
      <c r="C17" s="12" t="s">
        <v>76</v>
      </c>
      <c r="D17" s="15">
        <v>22.8</v>
      </c>
      <c r="E17" s="15">
        <v>4</v>
      </c>
      <c r="F17" s="15"/>
      <c r="G17" s="17"/>
      <c r="H17" s="15">
        <v>7.1</v>
      </c>
      <c r="I17" s="17"/>
      <c r="J17" s="11">
        <f>SUM(D17:I17)</f>
        <v>33.9</v>
      </c>
    </row>
    <row r="18" spans="1:11" ht="15.75" x14ac:dyDescent="0.25">
      <c r="A18" s="176" t="s">
        <v>10</v>
      </c>
      <c r="B18" s="176"/>
      <c r="C18" s="176"/>
      <c r="D18" s="14">
        <f>SUM(D10:D17)</f>
        <v>1128.9000000000001</v>
      </c>
      <c r="E18" s="14">
        <f>SUM(E10:E17)</f>
        <v>91.4</v>
      </c>
      <c r="F18" s="14">
        <f>SUM(F10:F17)</f>
        <v>1734.5</v>
      </c>
      <c r="G18" s="14"/>
      <c r="H18" s="14">
        <f>SUM(H10:H17)</f>
        <v>349.3</v>
      </c>
      <c r="I18" s="14">
        <f>SUM(I10:I17)</f>
        <v>1600</v>
      </c>
      <c r="J18" s="14">
        <f>SUM(J10:J17)</f>
        <v>4904.1000000000004</v>
      </c>
    </row>
    <row r="19" spans="1:11" ht="15.75" x14ac:dyDescent="0.25">
      <c r="A19" s="186" t="s">
        <v>25</v>
      </c>
      <c r="B19" s="126">
        <v>3010301</v>
      </c>
      <c r="C19" s="12" t="s">
        <v>35</v>
      </c>
      <c r="D19" s="11">
        <v>4</v>
      </c>
      <c r="E19" s="11">
        <v>17.2</v>
      </c>
      <c r="F19" s="13">
        <v>175.5</v>
      </c>
      <c r="G19" s="11"/>
      <c r="H19" s="11"/>
      <c r="I19" s="11"/>
      <c r="J19" s="11">
        <f t="shared" ref="J19:J23" si="2">SUM(D19:I19)</f>
        <v>196.7</v>
      </c>
    </row>
    <row r="20" spans="1:11" ht="15.75" x14ac:dyDescent="0.25">
      <c r="A20" s="186"/>
      <c r="B20" s="126">
        <v>3010303</v>
      </c>
      <c r="C20" s="12" t="s">
        <v>59</v>
      </c>
      <c r="D20" s="11"/>
      <c r="E20" s="11"/>
      <c r="F20" s="13"/>
      <c r="G20" s="11"/>
      <c r="H20" s="133">
        <v>3.2</v>
      </c>
      <c r="I20" s="11"/>
      <c r="J20" s="11">
        <f t="shared" si="2"/>
        <v>3.2</v>
      </c>
      <c r="K20" s="136" t="s">
        <v>75</v>
      </c>
    </row>
    <row r="21" spans="1:11" ht="15.75" x14ac:dyDescent="0.25">
      <c r="A21" s="186"/>
      <c r="B21" s="126">
        <v>3010601</v>
      </c>
      <c r="C21" s="12" t="s">
        <v>40</v>
      </c>
      <c r="D21" s="11"/>
      <c r="E21" s="11"/>
      <c r="F21" s="13">
        <v>106</v>
      </c>
      <c r="G21" s="11"/>
      <c r="H21" s="11"/>
      <c r="I21" s="11"/>
      <c r="J21" s="11">
        <f t="shared" si="2"/>
        <v>106</v>
      </c>
    </row>
    <row r="22" spans="1:11" ht="31.5" x14ac:dyDescent="0.25">
      <c r="A22" s="186"/>
      <c r="B22" s="126">
        <v>3010302</v>
      </c>
      <c r="C22" s="35" t="s">
        <v>51</v>
      </c>
      <c r="D22" s="11"/>
      <c r="E22" s="11"/>
      <c r="F22" s="13"/>
      <c r="G22" s="11"/>
      <c r="H22" s="11">
        <v>28</v>
      </c>
      <c r="I22" s="11"/>
      <c r="J22" s="11">
        <f t="shared" si="2"/>
        <v>28</v>
      </c>
    </row>
    <row r="23" spans="1:11" ht="15.75" x14ac:dyDescent="0.25">
      <c r="A23" s="186"/>
      <c r="B23" s="126">
        <v>3010403</v>
      </c>
      <c r="C23" s="12" t="s">
        <v>29</v>
      </c>
      <c r="D23" s="11">
        <v>64</v>
      </c>
      <c r="E23" s="11">
        <v>11.3</v>
      </c>
      <c r="F23" s="13">
        <v>30</v>
      </c>
      <c r="G23" s="11"/>
      <c r="H23" s="11"/>
      <c r="I23" s="11"/>
      <c r="J23" s="11">
        <f t="shared" si="2"/>
        <v>105.3</v>
      </c>
    </row>
    <row r="24" spans="1:11" ht="15.75" x14ac:dyDescent="0.25">
      <c r="A24" s="186"/>
      <c r="B24" s="126">
        <v>3010401</v>
      </c>
      <c r="C24" s="12" t="s">
        <v>30</v>
      </c>
      <c r="D24" s="11"/>
      <c r="E24" s="11">
        <v>35</v>
      </c>
      <c r="F24" s="13"/>
      <c r="G24" s="11">
        <v>21.5</v>
      </c>
      <c r="H24" s="11">
        <v>45</v>
      </c>
      <c r="I24" s="11"/>
      <c r="J24" s="11">
        <f>SUM(D24:I24)</f>
        <v>101.5</v>
      </c>
    </row>
    <row r="25" spans="1:11" ht="15.75" x14ac:dyDescent="0.25">
      <c r="A25" s="176" t="s">
        <v>11</v>
      </c>
      <c r="B25" s="176"/>
      <c r="C25" s="176"/>
      <c r="D25" s="14">
        <f>SUM(D19:D24)</f>
        <v>68</v>
      </c>
      <c r="E25" s="14">
        <f>SUM(E19:E24)</f>
        <v>63.5</v>
      </c>
      <c r="F25" s="14">
        <f>SUM(F19:F24)</f>
        <v>311.5</v>
      </c>
      <c r="G25" s="14">
        <f>SUM(G19:G24)</f>
        <v>21.5</v>
      </c>
      <c r="H25" s="14">
        <f>SUM(H19:H24)</f>
        <v>76.2</v>
      </c>
      <c r="I25" s="14">
        <f t="shared" ref="I25" si="3">SUM(I19:I24)</f>
        <v>0</v>
      </c>
      <c r="J25" s="14">
        <f>SUM(J19:J24)</f>
        <v>540.70000000000005</v>
      </c>
    </row>
    <row r="26" spans="1:11" ht="15.75" x14ac:dyDescent="0.25">
      <c r="A26" s="177" t="s">
        <v>12</v>
      </c>
      <c r="B26" s="127">
        <v>4010213</v>
      </c>
      <c r="C26" s="36" t="s">
        <v>36</v>
      </c>
      <c r="D26" s="19">
        <v>15.3</v>
      </c>
      <c r="E26" s="20">
        <v>6.2</v>
      </c>
      <c r="F26" s="19">
        <v>20</v>
      </c>
      <c r="G26" s="21"/>
      <c r="H26" s="21"/>
      <c r="I26" s="21"/>
      <c r="J26" s="11">
        <f>SUM(D26:I26)</f>
        <v>41.5</v>
      </c>
    </row>
    <row r="27" spans="1:11" ht="15.75" x14ac:dyDescent="0.25">
      <c r="A27" s="178"/>
      <c r="B27" s="128">
        <v>4010205</v>
      </c>
      <c r="C27" s="36" t="s">
        <v>44</v>
      </c>
      <c r="D27" s="22"/>
      <c r="E27" s="22"/>
      <c r="F27" s="19">
        <v>2</v>
      </c>
      <c r="G27" s="21"/>
      <c r="H27" s="21"/>
      <c r="I27" s="21"/>
      <c r="J27" s="11">
        <f>SUM(D27:I27)</f>
        <v>2</v>
      </c>
    </row>
    <row r="28" spans="1:11" ht="15.75" x14ac:dyDescent="0.25">
      <c r="A28" s="178"/>
      <c r="B28" s="128">
        <v>4010211</v>
      </c>
      <c r="C28" s="36" t="s">
        <v>39</v>
      </c>
      <c r="D28" s="22"/>
      <c r="E28" s="22"/>
      <c r="F28" s="23"/>
      <c r="G28" s="21"/>
      <c r="H28" s="19">
        <v>176.7</v>
      </c>
      <c r="I28" s="21"/>
      <c r="J28" s="11">
        <f>SUM(D28:I28)</f>
        <v>176.7</v>
      </c>
    </row>
    <row r="29" spans="1:11" ht="31.5" x14ac:dyDescent="0.25">
      <c r="A29" s="178"/>
      <c r="B29" s="128">
        <v>4010212</v>
      </c>
      <c r="C29" s="37" t="s">
        <v>77</v>
      </c>
      <c r="D29" s="22"/>
      <c r="E29" s="22"/>
      <c r="F29" s="23">
        <v>40</v>
      </c>
      <c r="G29" s="21"/>
      <c r="H29" s="21"/>
      <c r="I29" s="21"/>
      <c r="J29" s="11">
        <f>SUM(D29:I29)</f>
        <v>40</v>
      </c>
    </row>
    <row r="30" spans="1:11" ht="15.75" x14ac:dyDescent="0.25">
      <c r="A30" s="179"/>
      <c r="B30" s="7">
        <v>4010203</v>
      </c>
      <c r="C30" s="12" t="s">
        <v>73</v>
      </c>
      <c r="D30" s="12"/>
      <c r="E30" s="12"/>
      <c r="F30" s="13">
        <v>161.69999999999999</v>
      </c>
      <c r="G30" s="12"/>
      <c r="H30" s="12"/>
      <c r="I30" s="12"/>
      <c r="J30" s="11">
        <f>SUM(D30:I30)</f>
        <v>161.69999999999999</v>
      </c>
    </row>
    <row r="31" spans="1:11" ht="15.75" x14ac:dyDescent="0.25">
      <c r="A31" s="176" t="s">
        <v>14</v>
      </c>
      <c r="B31" s="176"/>
      <c r="C31" s="176"/>
      <c r="D31" s="14">
        <f t="shared" ref="D31:E31" si="4">SUM(D26:D30)</f>
        <v>15.3</v>
      </c>
      <c r="E31" s="14">
        <f t="shared" si="4"/>
        <v>6.2</v>
      </c>
      <c r="F31" s="14">
        <f>SUM(F26:F30)</f>
        <v>223.7</v>
      </c>
      <c r="G31" s="14"/>
      <c r="H31" s="14">
        <f>SUM(H26:H30)</f>
        <v>176.7</v>
      </c>
      <c r="I31" s="14">
        <f t="shared" ref="I31" si="5">SUM(I26:I30)</f>
        <v>0</v>
      </c>
      <c r="J31" s="14">
        <f>SUM(J26:J30)</f>
        <v>421.9</v>
      </c>
    </row>
    <row r="32" spans="1:11" ht="15.75" x14ac:dyDescent="0.25">
      <c r="A32" s="178" t="s">
        <v>15</v>
      </c>
      <c r="B32" s="128">
        <v>5010303</v>
      </c>
      <c r="C32" s="35" t="s">
        <v>65</v>
      </c>
      <c r="D32" s="11">
        <v>42.8</v>
      </c>
      <c r="E32" s="12">
        <v>10.8</v>
      </c>
      <c r="F32" s="11">
        <v>43.4</v>
      </c>
      <c r="G32" s="11"/>
      <c r="H32" s="11"/>
      <c r="I32" s="12"/>
      <c r="J32" s="11">
        <f t="shared" ref="J32:J37" si="6">SUM(D32:I32)</f>
        <v>97</v>
      </c>
    </row>
    <row r="33" spans="1:10" ht="15.75" x14ac:dyDescent="0.25">
      <c r="A33" s="178"/>
      <c r="B33" s="128">
        <v>5010215</v>
      </c>
      <c r="C33" s="12" t="s">
        <v>63</v>
      </c>
      <c r="D33" s="11">
        <v>173.8</v>
      </c>
      <c r="E33" s="11">
        <v>42.4</v>
      </c>
      <c r="F33" s="24">
        <v>210.1</v>
      </c>
      <c r="G33" s="25"/>
      <c r="H33" s="25"/>
      <c r="I33" s="12"/>
      <c r="J33" s="11">
        <f t="shared" si="6"/>
        <v>426.3</v>
      </c>
    </row>
    <row r="34" spans="1:10" ht="47.25" x14ac:dyDescent="0.25">
      <c r="A34" s="178"/>
      <c r="B34" s="128">
        <v>5010305</v>
      </c>
      <c r="C34" s="35" t="s">
        <v>57</v>
      </c>
      <c r="D34" s="11">
        <v>30.1</v>
      </c>
      <c r="E34" s="12">
        <v>5.8</v>
      </c>
      <c r="F34" s="26">
        <v>626.70000000000005</v>
      </c>
      <c r="G34" s="25"/>
      <c r="H34" s="25"/>
      <c r="I34" s="12"/>
      <c r="J34" s="11">
        <f t="shared" si="6"/>
        <v>662.6</v>
      </c>
    </row>
    <row r="35" spans="1:10" ht="15.75" x14ac:dyDescent="0.25">
      <c r="A35" s="178"/>
      <c r="B35" s="128">
        <v>5010307</v>
      </c>
      <c r="C35" s="12" t="s">
        <v>37</v>
      </c>
      <c r="D35" s="11">
        <v>34.200000000000003</v>
      </c>
      <c r="E35" s="12"/>
      <c r="F35" s="26"/>
      <c r="G35" s="25"/>
      <c r="H35" s="25">
        <v>443</v>
      </c>
      <c r="I35" s="12"/>
      <c r="J35" s="11">
        <f t="shared" si="6"/>
        <v>477.2</v>
      </c>
    </row>
    <row r="36" spans="1:10" ht="15.75" x14ac:dyDescent="0.25">
      <c r="A36" s="178"/>
      <c r="B36" s="128">
        <v>5010306</v>
      </c>
      <c r="C36" s="12" t="s">
        <v>56</v>
      </c>
      <c r="D36" s="11">
        <v>2</v>
      </c>
      <c r="E36" s="12"/>
      <c r="F36" s="26">
        <v>75</v>
      </c>
      <c r="G36" s="25"/>
      <c r="H36" s="25"/>
      <c r="I36" s="12"/>
      <c r="J36" s="11">
        <f t="shared" si="6"/>
        <v>77</v>
      </c>
    </row>
    <row r="37" spans="1:10" ht="15.75" x14ac:dyDescent="0.25">
      <c r="A37" s="179"/>
      <c r="B37" s="7">
        <v>5010308</v>
      </c>
      <c r="C37" s="12" t="s">
        <v>42</v>
      </c>
      <c r="D37" s="11">
        <v>7.9</v>
      </c>
      <c r="E37" s="12">
        <v>0.9</v>
      </c>
      <c r="F37" s="24"/>
      <c r="G37" s="25"/>
      <c r="H37" s="25"/>
      <c r="I37" s="12"/>
      <c r="J37" s="11">
        <f t="shared" si="6"/>
        <v>8.8000000000000007</v>
      </c>
    </row>
    <row r="38" spans="1:10" ht="15.75" x14ac:dyDescent="0.25">
      <c r="A38" s="176" t="s">
        <v>16</v>
      </c>
      <c r="B38" s="176"/>
      <c r="C38" s="176"/>
      <c r="D38" s="14">
        <f>SUM(D32:D37)</f>
        <v>290.8</v>
      </c>
      <c r="E38" s="14">
        <f>SUM(E32:E37)</f>
        <v>59.9</v>
      </c>
      <c r="F38" s="14">
        <f>SUM(F32:F37)</f>
        <v>955.2</v>
      </c>
      <c r="G38" s="14"/>
      <c r="H38" s="14">
        <f>SUM(H32:H37)</f>
        <v>443</v>
      </c>
      <c r="I38" s="14">
        <f>SUM(I32:I37)</f>
        <v>0</v>
      </c>
      <c r="J38" s="14">
        <f>SUM(J32:J37)</f>
        <v>1748.9</v>
      </c>
    </row>
    <row r="39" spans="1:10" ht="31.5" x14ac:dyDescent="0.25">
      <c r="A39" s="180" t="s">
        <v>26</v>
      </c>
      <c r="B39" s="129">
        <v>6010203</v>
      </c>
      <c r="C39" s="35" t="s">
        <v>64</v>
      </c>
      <c r="D39" s="17">
        <v>100.1</v>
      </c>
      <c r="E39" s="15"/>
      <c r="F39" s="16">
        <v>17.7</v>
      </c>
      <c r="G39" s="17"/>
      <c r="H39" s="17"/>
      <c r="I39" s="17"/>
      <c r="J39" s="15">
        <f>SUM(D39:I39)</f>
        <v>117.8</v>
      </c>
    </row>
    <row r="40" spans="1:10" ht="15.75" x14ac:dyDescent="0.25">
      <c r="A40" s="181"/>
      <c r="B40" s="130">
        <v>6010206</v>
      </c>
      <c r="C40" s="38" t="s">
        <v>53</v>
      </c>
      <c r="D40" s="27">
        <v>206.5</v>
      </c>
      <c r="E40" s="15">
        <v>35.6</v>
      </c>
      <c r="F40" s="16">
        <v>0.2</v>
      </c>
      <c r="G40" s="17"/>
      <c r="H40" s="17"/>
      <c r="I40" s="17"/>
      <c r="J40" s="15">
        <f>SUM(D40:I40)</f>
        <v>242.29999999999998</v>
      </c>
    </row>
    <row r="41" spans="1:10" ht="15.75" x14ac:dyDescent="0.25">
      <c r="A41" s="181"/>
      <c r="B41" s="130">
        <v>6010207</v>
      </c>
      <c r="C41" s="38" t="s">
        <v>61</v>
      </c>
      <c r="D41" s="27">
        <v>74.2</v>
      </c>
      <c r="E41" s="15">
        <v>13.1</v>
      </c>
      <c r="F41" s="16"/>
      <c r="G41" s="17"/>
      <c r="H41" s="17">
        <v>1.2</v>
      </c>
      <c r="I41" s="17"/>
      <c r="J41" s="15">
        <f>SUM(D41:I41)</f>
        <v>88.5</v>
      </c>
    </row>
    <row r="42" spans="1:10" ht="31.5" x14ac:dyDescent="0.25">
      <c r="A42" s="182"/>
      <c r="B42" s="131">
        <v>6010204</v>
      </c>
      <c r="C42" s="39" t="s">
        <v>54</v>
      </c>
      <c r="D42" s="27">
        <v>39.700000000000003</v>
      </c>
      <c r="E42" s="15">
        <v>8.4</v>
      </c>
      <c r="F42" s="17"/>
      <c r="G42" s="17"/>
      <c r="H42" s="17">
        <v>2.5</v>
      </c>
      <c r="I42" s="17"/>
      <c r="J42" s="15">
        <f>SUM(D42:I42)</f>
        <v>50.6</v>
      </c>
    </row>
    <row r="43" spans="1:10" ht="15.75" x14ac:dyDescent="0.25">
      <c r="A43" s="183" t="s">
        <v>17</v>
      </c>
      <c r="B43" s="184"/>
      <c r="C43" s="185"/>
      <c r="D43" s="28">
        <f>SUM(D39:D42)</f>
        <v>420.5</v>
      </c>
      <c r="E43" s="28">
        <f>SUM(E39:E42)</f>
        <v>57.1</v>
      </c>
      <c r="F43" s="28">
        <f>SUM(F39:F42)</f>
        <v>17.899999999999999</v>
      </c>
      <c r="G43" s="28"/>
      <c r="H43" s="28">
        <f t="shared" ref="H43:J43" si="7">SUM(H39:H42)</f>
        <v>3.7</v>
      </c>
      <c r="I43" s="28">
        <f t="shared" si="7"/>
        <v>0</v>
      </c>
      <c r="J43" s="28">
        <f t="shared" si="7"/>
        <v>499.2</v>
      </c>
    </row>
    <row r="44" spans="1:10" ht="31.5" x14ac:dyDescent="0.25">
      <c r="A44" s="7" t="s">
        <v>18</v>
      </c>
      <c r="B44" s="7">
        <v>7010301</v>
      </c>
      <c r="C44" s="40" t="s">
        <v>52</v>
      </c>
      <c r="D44" s="12"/>
      <c r="E44" s="12"/>
      <c r="F44" s="13">
        <v>22</v>
      </c>
      <c r="G44" s="12"/>
      <c r="H44" s="12"/>
      <c r="I44" s="12"/>
      <c r="J44" s="11">
        <f>SUM(D44:I44)</f>
        <v>22</v>
      </c>
    </row>
    <row r="45" spans="1:10" ht="15.75" x14ac:dyDescent="0.25">
      <c r="A45" s="176" t="s">
        <v>19</v>
      </c>
      <c r="B45" s="176"/>
      <c r="C45" s="176"/>
      <c r="D45" s="14">
        <f t="shared" ref="D45:J45" si="8">SUM(D44:D44)</f>
        <v>0</v>
      </c>
      <c r="E45" s="14">
        <f t="shared" si="8"/>
        <v>0</v>
      </c>
      <c r="F45" s="14">
        <f t="shared" si="8"/>
        <v>22</v>
      </c>
      <c r="G45" s="14"/>
      <c r="H45" s="14">
        <f t="shared" si="8"/>
        <v>0</v>
      </c>
      <c r="I45" s="14">
        <f t="shared" si="8"/>
        <v>0</v>
      </c>
      <c r="J45" s="14">
        <f t="shared" si="8"/>
        <v>22</v>
      </c>
    </row>
    <row r="46" spans="1:10" ht="15.75" x14ac:dyDescent="0.25">
      <c r="A46" s="186" t="s">
        <v>20</v>
      </c>
      <c r="B46" s="126">
        <v>8010103</v>
      </c>
      <c r="C46" s="41" t="s">
        <v>38</v>
      </c>
      <c r="D46" s="11">
        <v>155.80000000000001</v>
      </c>
      <c r="E46" s="12">
        <v>27.5</v>
      </c>
      <c r="F46" s="13">
        <v>80</v>
      </c>
      <c r="G46" s="12"/>
      <c r="H46" s="12"/>
      <c r="I46" s="12"/>
      <c r="J46" s="11">
        <f t="shared" ref="J46:J51" si="9">SUM(D46:I46)</f>
        <v>263.3</v>
      </c>
    </row>
    <row r="47" spans="1:10" ht="15.75" x14ac:dyDescent="0.25">
      <c r="A47" s="186"/>
      <c r="B47" s="126">
        <v>8010401</v>
      </c>
      <c r="C47" s="41" t="s">
        <v>45</v>
      </c>
      <c r="D47" s="11"/>
      <c r="E47" s="12"/>
      <c r="F47" s="13"/>
      <c r="G47" s="12"/>
      <c r="H47" s="11">
        <v>100</v>
      </c>
      <c r="I47" s="12"/>
      <c r="J47" s="11">
        <f t="shared" si="9"/>
        <v>100</v>
      </c>
    </row>
    <row r="48" spans="1:10" ht="15.75" x14ac:dyDescent="0.25">
      <c r="A48" s="186"/>
      <c r="B48" s="126">
        <v>8010402</v>
      </c>
      <c r="C48" s="41" t="s">
        <v>46</v>
      </c>
      <c r="D48" s="11"/>
      <c r="E48" s="12"/>
      <c r="F48" s="13">
        <v>14.2</v>
      </c>
      <c r="G48" s="12"/>
      <c r="H48" s="12"/>
      <c r="I48" s="12"/>
      <c r="J48" s="11">
        <f t="shared" si="9"/>
        <v>14.2</v>
      </c>
    </row>
    <row r="49" spans="1:10" ht="15.75" x14ac:dyDescent="0.25">
      <c r="A49" s="186"/>
      <c r="B49" s="126">
        <v>8010403</v>
      </c>
      <c r="C49" s="41" t="s">
        <v>47</v>
      </c>
      <c r="D49" s="11"/>
      <c r="E49" s="12"/>
      <c r="F49" s="13">
        <v>15</v>
      </c>
      <c r="G49" s="12"/>
      <c r="H49" s="12"/>
      <c r="I49" s="12"/>
      <c r="J49" s="11">
        <f t="shared" si="9"/>
        <v>15</v>
      </c>
    </row>
    <row r="50" spans="1:10" ht="15.75" x14ac:dyDescent="0.25">
      <c r="A50" s="186"/>
      <c r="B50" s="126">
        <v>8010404</v>
      </c>
      <c r="C50" s="41" t="s">
        <v>48</v>
      </c>
      <c r="D50" s="11"/>
      <c r="E50" s="12"/>
      <c r="F50" s="13">
        <v>15.8</v>
      </c>
      <c r="G50" s="12"/>
      <c r="H50" s="12"/>
      <c r="I50" s="12"/>
      <c r="J50" s="11">
        <f t="shared" si="9"/>
        <v>15.8</v>
      </c>
    </row>
    <row r="51" spans="1:10" ht="31.5" x14ac:dyDescent="0.25">
      <c r="A51" s="186"/>
      <c r="B51" s="126">
        <v>8010104</v>
      </c>
      <c r="C51" s="42" t="s">
        <v>55</v>
      </c>
      <c r="D51" s="11">
        <v>18.5</v>
      </c>
      <c r="E51" s="12">
        <v>3.3</v>
      </c>
      <c r="F51" s="13">
        <v>120</v>
      </c>
      <c r="G51" s="12"/>
      <c r="H51" s="12"/>
      <c r="I51" s="12"/>
      <c r="J51" s="11">
        <f t="shared" si="9"/>
        <v>141.80000000000001</v>
      </c>
    </row>
    <row r="52" spans="1:10" ht="16.5" thickBot="1" x14ac:dyDescent="0.3">
      <c r="A52" s="187" t="s">
        <v>21</v>
      </c>
      <c r="B52" s="187"/>
      <c r="C52" s="187"/>
      <c r="D52" s="32">
        <f>SUM(D46:D51)</f>
        <v>174.3</v>
      </c>
      <c r="E52" s="31">
        <f>SUM(E46:E51)</f>
        <v>30.8</v>
      </c>
      <c r="F52" s="32">
        <f>SUM(F46:F51)</f>
        <v>245</v>
      </c>
      <c r="G52" s="32"/>
      <c r="H52" s="32">
        <f>SUM(H46:H51)</f>
        <v>100</v>
      </c>
      <c r="I52" s="32">
        <f>SUM(I46:I51)</f>
        <v>0</v>
      </c>
      <c r="J52" s="32">
        <f>SUM(J46:J51)</f>
        <v>550.1</v>
      </c>
    </row>
    <row r="53" spans="1:10" ht="25.5" customHeight="1" thickBot="1" x14ac:dyDescent="0.3">
      <c r="A53" s="188" t="s">
        <v>22</v>
      </c>
      <c r="B53" s="188"/>
      <c r="C53" s="188"/>
      <c r="D53" s="29">
        <f t="shared" ref="D53:J53" si="10">SUM(D52+D45+D43+D38+D31+D25+D18+D9)</f>
        <v>2153.7000000000003</v>
      </c>
      <c r="E53" s="29">
        <f t="shared" si="10"/>
        <v>350.9</v>
      </c>
      <c r="F53" s="29">
        <f t="shared" si="10"/>
        <v>3579</v>
      </c>
      <c r="G53" s="29">
        <f t="shared" si="10"/>
        <v>21.5</v>
      </c>
      <c r="H53" s="29">
        <f t="shared" si="10"/>
        <v>1257.4000000000001</v>
      </c>
      <c r="I53" s="29">
        <f t="shared" si="10"/>
        <v>1600</v>
      </c>
      <c r="J53" s="30">
        <f t="shared" si="10"/>
        <v>8962.5000000000018</v>
      </c>
    </row>
    <row r="54" spans="1:10" x14ac:dyDescent="0.25">
      <c r="C54" s="5"/>
      <c r="D54" s="6"/>
      <c r="E54" s="6"/>
    </row>
    <row r="55" spans="1:10" x14ac:dyDescent="0.25">
      <c r="C55" s="5"/>
      <c r="D55" s="6"/>
      <c r="E55" s="6"/>
    </row>
    <row r="56" spans="1:10" x14ac:dyDescent="0.25">
      <c r="D56" s="124">
        <f>SUM(D53:E53)</f>
        <v>2504.6000000000004</v>
      </c>
    </row>
    <row r="57" spans="1:10" x14ac:dyDescent="0.25">
      <c r="C57" s="175" t="s">
        <v>24</v>
      </c>
      <c r="D57" s="175"/>
      <c r="E57" s="175"/>
      <c r="F57" s="175"/>
      <c r="G57" s="175"/>
      <c r="H57" s="175"/>
      <c r="I57" s="175"/>
      <c r="J57" s="175"/>
    </row>
  </sheetData>
  <mergeCells count="18">
    <mergeCell ref="A19:A24"/>
    <mergeCell ref="A2:J2"/>
    <mergeCell ref="A5:A8"/>
    <mergeCell ref="A9:C9"/>
    <mergeCell ref="A10:A17"/>
    <mergeCell ref="A18:C18"/>
    <mergeCell ref="C57:J57"/>
    <mergeCell ref="A25:C25"/>
    <mergeCell ref="A26:A30"/>
    <mergeCell ref="A31:C31"/>
    <mergeCell ref="A32:A37"/>
    <mergeCell ref="A38:C38"/>
    <mergeCell ref="A39:A42"/>
    <mergeCell ref="A43:C43"/>
    <mergeCell ref="A45:C45"/>
    <mergeCell ref="A46:A51"/>
    <mergeCell ref="A52:C52"/>
    <mergeCell ref="A53:C53"/>
  </mergeCells>
  <pageMargins left="0.7" right="0.7" top="0.42" bottom="0.51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7"/>
  <sheetViews>
    <sheetView workbookViewId="0">
      <selection activeCell="H59" sqref="H59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78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66.8</v>
      </c>
      <c r="E5" s="137">
        <v>14</v>
      </c>
      <c r="F5" s="10">
        <v>53.6</v>
      </c>
      <c r="G5" s="10"/>
      <c r="H5" s="10"/>
      <c r="I5" s="10"/>
      <c r="J5" s="11">
        <f>SUM(D5:I5)</f>
        <v>134.4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137">
        <v>225</v>
      </c>
      <c r="F7" s="43"/>
      <c r="G7" s="10"/>
      <c r="H7" s="43"/>
      <c r="I7" s="10"/>
      <c r="J7" s="11">
        <f>SUM(D7:I7)</f>
        <v>225</v>
      </c>
    </row>
    <row r="8" spans="1:11" ht="31.5" x14ac:dyDescent="0.25">
      <c r="A8" s="179"/>
      <c r="B8" s="7">
        <v>1010304</v>
      </c>
      <c r="C8" s="34" t="s">
        <v>50</v>
      </c>
      <c r="D8" s="11"/>
      <c r="E8" s="12">
        <v>10.5</v>
      </c>
      <c r="F8" s="13">
        <v>15.6</v>
      </c>
      <c r="G8" s="11"/>
      <c r="H8" s="11">
        <v>8.5</v>
      </c>
      <c r="I8" s="11"/>
      <c r="J8" s="11">
        <f>SUM(D8:I8)</f>
        <v>34.6</v>
      </c>
    </row>
    <row r="9" spans="1:11" ht="15.75" x14ac:dyDescent="0.25">
      <c r="A9" s="176" t="s">
        <v>8</v>
      </c>
      <c r="B9" s="176"/>
      <c r="C9" s="176"/>
      <c r="D9" s="14">
        <f>SUM(D5:D8)</f>
        <v>66.8</v>
      </c>
      <c r="E9" s="14">
        <f>SUM(E5:E8)</f>
        <v>249.5</v>
      </c>
      <c r="F9" s="14">
        <f>SUM(F5:F8)</f>
        <v>69.2</v>
      </c>
      <c r="G9" s="14"/>
      <c r="H9" s="14">
        <f>SUM(H5:H8)</f>
        <v>108.5</v>
      </c>
      <c r="I9" s="14">
        <f t="shared" ref="I9" si="0">SUM(I5:I8)</f>
        <v>0</v>
      </c>
      <c r="J9" s="14">
        <f>SUM(J5:J8)</f>
        <v>494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6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1162</v>
      </c>
      <c r="E11" s="15">
        <v>219.9</v>
      </c>
      <c r="F11" s="16">
        <v>200</v>
      </c>
      <c r="G11" s="17"/>
      <c r="H11" s="17"/>
      <c r="I11" s="17"/>
      <c r="J11" s="11">
        <f t="shared" si="1"/>
        <v>1581.9</v>
      </c>
    </row>
    <row r="12" spans="1:11" ht="15.75" x14ac:dyDescent="0.25">
      <c r="A12" s="178"/>
      <c r="B12" s="128">
        <v>2010606</v>
      </c>
      <c r="C12" s="12" t="s">
        <v>33</v>
      </c>
      <c r="D12" s="15">
        <v>510</v>
      </c>
      <c r="E12" s="15"/>
      <c r="F12" s="16">
        <v>50</v>
      </c>
      <c r="G12" s="17"/>
      <c r="H12" s="17"/>
      <c r="I12" s="17"/>
      <c r="J12" s="11">
        <f t="shared" si="1"/>
        <v>560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342.2</v>
      </c>
      <c r="I13" s="15">
        <v>1600</v>
      </c>
      <c r="J13" s="11">
        <f t="shared" si="1"/>
        <v>1942.2</v>
      </c>
      <c r="K13" s="136" t="s">
        <v>75</v>
      </c>
    </row>
    <row r="14" spans="1:11" ht="15.75" x14ac:dyDescent="0.25">
      <c r="A14" s="178"/>
      <c r="B14" s="128">
        <v>2010611</v>
      </c>
      <c r="C14" s="12" t="s">
        <v>62</v>
      </c>
      <c r="D14" s="15">
        <v>76.5</v>
      </c>
      <c r="E14" s="15">
        <v>18.8</v>
      </c>
      <c r="F14" s="15"/>
      <c r="G14" s="17"/>
      <c r="H14" s="17"/>
      <c r="I14" s="17"/>
      <c r="J14" s="11">
        <f t="shared" si="1"/>
        <v>95.3</v>
      </c>
    </row>
    <row r="15" spans="1:11" ht="15.75" x14ac:dyDescent="0.25">
      <c r="A15" s="178"/>
      <c r="B15" s="128">
        <v>2010613</v>
      </c>
      <c r="C15" s="12" t="s">
        <v>71</v>
      </c>
      <c r="D15" s="15">
        <v>102</v>
      </c>
      <c r="E15" s="15">
        <v>20</v>
      </c>
      <c r="F15" s="15"/>
      <c r="G15" s="17"/>
      <c r="H15" s="17"/>
      <c r="I15" s="17"/>
      <c r="J15" s="11">
        <f t="shared" si="1"/>
        <v>122</v>
      </c>
    </row>
    <row r="16" spans="1:11" ht="15.75" x14ac:dyDescent="0.25">
      <c r="A16" s="178"/>
      <c r="B16" s="7">
        <v>2010610</v>
      </c>
      <c r="C16" s="12" t="s">
        <v>66</v>
      </c>
      <c r="D16" s="15">
        <v>4.9000000000000004</v>
      </c>
      <c r="E16" s="15"/>
      <c r="F16" s="15"/>
      <c r="G16" s="17"/>
      <c r="H16" s="17"/>
      <c r="I16" s="17"/>
      <c r="J16" s="11">
        <f t="shared" si="1"/>
        <v>4.9000000000000004</v>
      </c>
    </row>
    <row r="17" spans="1:11" ht="15.75" x14ac:dyDescent="0.25">
      <c r="A17" s="179"/>
      <c r="B17" s="7">
        <v>2010612</v>
      </c>
      <c r="C17" s="12" t="s">
        <v>76</v>
      </c>
      <c r="D17" s="15">
        <v>198.2</v>
      </c>
      <c r="E17" s="15">
        <v>35</v>
      </c>
      <c r="F17" s="15"/>
      <c r="G17" s="17"/>
      <c r="H17" s="15">
        <v>15</v>
      </c>
      <c r="I17" s="17"/>
      <c r="J17" s="11">
        <f>SUM(D17:I17)</f>
        <v>248.2</v>
      </c>
    </row>
    <row r="18" spans="1:11" ht="15.75" x14ac:dyDescent="0.25">
      <c r="A18" s="176" t="s">
        <v>10</v>
      </c>
      <c r="B18" s="176"/>
      <c r="C18" s="176"/>
      <c r="D18" s="14">
        <f>SUM(D10:D17)</f>
        <v>2053.6</v>
      </c>
      <c r="E18" s="14">
        <f>SUM(E10:E17)</f>
        <v>293.70000000000005</v>
      </c>
      <c r="F18" s="14">
        <f>SUM(F10:F17)</f>
        <v>1734.5</v>
      </c>
      <c r="G18" s="14"/>
      <c r="H18" s="14">
        <f>SUM(H10:H17)</f>
        <v>357.2</v>
      </c>
      <c r="I18" s="14">
        <f>SUM(I10:I17)</f>
        <v>1600</v>
      </c>
      <c r="J18" s="14">
        <f>SUM(J10:J17)</f>
        <v>6039</v>
      </c>
    </row>
    <row r="19" spans="1:11" ht="15.75" x14ac:dyDescent="0.25">
      <c r="A19" s="186" t="s">
        <v>25</v>
      </c>
      <c r="B19" s="126">
        <v>3010301</v>
      </c>
      <c r="C19" s="12" t="s">
        <v>35</v>
      </c>
      <c r="D19" s="11">
        <v>4</v>
      </c>
      <c r="E19" s="11">
        <v>17.2</v>
      </c>
      <c r="F19" s="13">
        <v>175.5</v>
      </c>
      <c r="G19" s="11"/>
      <c r="H19" s="11"/>
      <c r="I19" s="11"/>
      <c r="J19" s="11">
        <f t="shared" ref="J19:J23" si="2">SUM(D19:I19)</f>
        <v>196.7</v>
      </c>
    </row>
    <row r="20" spans="1:11" ht="15.75" x14ac:dyDescent="0.25">
      <c r="A20" s="186"/>
      <c r="B20" s="126">
        <v>3010303</v>
      </c>
      <c r="C20" s="12" t="s">
        <v>59</v>
      </c>
      <c r="D20" s="11"/>
      <c r="E20" s="11"/>
      <c r="F20" s="13"/>
      <c r="G20" s="11"/>
      <c r="H20" s="133">
        <v>3.2</v>
      </c>
      <c r="I20" s="11"/>
      <c r="J20" s="11">
        <f t="shared" si="2"/>
        <v>3.2</v>
      </c>
      <c r="K20" s="136" t="s">
        <v>75</v>
      </c>
    </row>
    <row r="21" spans="1:11" ht="15.75" x14ac:dyDescent="0.25">
      <c r="A21" s="186"/>
      <c r="B21" s="126">
        <v>3010601</v>
      </c>
      <c r="C21" s="12" t="s">
        <v>40</v>
      </c>
      <c r="D21" s="11"/>
      <c r="E21" s="11"/>
      <c r="F21" s="13">
        <v>106</v>
      </c>
      <c r="G21" s="11"/>
      <c r="H21" s="11"/>
      <c r="I21" s="11"/>
      <c r="J21" s="11">
        <f t="shared" si="2"/>
        <v>106</v>
      </c>
    </row>
    <row r="22" spans="1:11" ht="31.5" x14ac:dyDescent="0.25">
      <c r="A22" s="186"/>
      <c r="B22" s="126">
        <v>3010302</v>
      </c>
      <c r="C22" s="35" t="s">
        <v>51</v>
      </c>
      <c r="D22" s="11"/>
      <c r="E22" s="11"/>
      <c r="F22" s="13"/>
      <c r="G22" s="11"/>
      <c r="H22" s="11">
        <v>28</v>
      </c>
      <c r="I22" s="11"/>
      <c r="J22" s="11">
        <f t="shared" si="2"/>
        <v>28</v>
      </c>
    </row>
    <row r="23" spans="1:11" ht="15.75" x14ac:dyDescent="0.25">
      <c r="A23" s="186"/>
      <c r="B23" s="126">
        <v>3010403</v>
      </c>
      <c r="C23" s="12" t="s">
        <v>29</v>
      </c>
      <c r="D23" s="11">
        <v>84.6</v>
      </c>
      <c r="E23" s="11">
        <v>15</v>
      </c>
      <c r="F23" s="13">
        <v>30</v>
      </c>
      <c r="G23" s="11"/>
      <c r="H23" s="11"/>
      <c r="I23" s="11"/>
      <c r="J23" s="11">
        <f t="shared" si="2"/>
        <v>129.6</v>
      </c>
    </row>
    <row r="24" spans="1:11" ht="15.75" x14ac:dyDescent="0.25">
      <c r="A24" s="186"/>
      <c r="B24" s="126">
        <v>3010401</v>
      </c>
      <c r="C24" s="12" t="s">
        <v>30</v>
      </c>
      <c r="D24" s="11"/>
      <c r="E24" s="11">
        <v>35</v>
      </c>
      <c r="F24" s="13"/>
      <c r="G24" s="11">
        <v>21.5</v>
      </c>
      <c r="H24" s="11">
        <v>45</v>
      </c>
      <c r="I24" s="11"/>
      <c r="J24" s="11">
        <f>SUM(D24:I24)</f>
        <v>101.5</v>
      </c>
    </row>
    <row r="25" spans="1:11" ht="15.75" x14ac:dyDescent="0.25">
      <c r="A25" s="176" t="s">
        <v>11</v>
      </c>
      <c r="B25" s="176"/>
      <c r="C25" s="176"/>
      <c r="D25" s="14">
        <f>SUM(D19:D24)</f>
        <v>88.6</v>
      </c>
      <c r="E25" s="14">
        <f>SUM(E19:E24)</f>
        <v>67.2</v>
      </c>
      <c r="F25" s="14">
        <f>SUM(F19:F24)</f>
        <v>311.5</v>
      </c>
      <c r="G25" s="14">
        <f>SUM(G19:G24)</f>
        <v>21.5</v>
      </c>
      <c r="H25" s="14">
        <f>SUM(H19:H24)</f>
        <v>76.2</v>
      </c>
      <c r="I25" s="14">
        <f t="shared" ref="I25" si="3">SUM(I19:I24)</f>
        <v>0</v>
      </c>
      <c r="J25" s="14">
        <f>SUM(J19:J24)</f>
        <v>565</v>
      </c>
    </row>
    <row r="26" spans="1:11" ht="15.75" x14ac:dyDescent="0.25">
      <c r="A26" s="177" t="s">
        <v>12</v>
      </c>
      <c r="B26" s="127">
        <v>4010213</v>
      </c>
      <c r="C26" s="36" t="s">
        <v>36</v>
      </c>
      <c r="D26" s="19">
        <v>20</v>
      </c>
      <c r="E26" s="20">
        <v>9.1999999999999993</v>
      </c>
      <c r="F26" s="19">
        <v>20</v>
      </c>
      <c r="G26" s="21"/>
      <c r="H26" s="21"/>
      <c r="I26" s="21"/>
      <c r="J26" s="11">
        <f>SUM(D26:I26)</f>
        <v>49.2</v>
      </c>
    </row>
    <row r="27" spans="1:11" ht="15.75" x14ac:dyDescent="0.25">
      <c r="A27" s="178"/>
      <c r="B27" s="128">
        <v>4010205</v>
      </c>
      <c r="C27" s="36" t="s">
        <v>44</v>
      </c>
      <c r="D27" s="22"/>
      <c r="E27" s="22"/>
      <c r="F27" s="19">
        <v>2</v>
      </c>
      <c r="G27" s="21"/>
      <c r="H27" s="21"/>
      <c r="I27" s="21"/>
      <c r="J27" s="11">
        <f>SUM(D27:I27)</f>
        <v>2</v>
      </c>
    </row>
    <row r="28" spans="1:11" ht="15.75" x14ac:dyDescent="0.25">
      <c r="A28" s="178"/>
      <c r="B28" s="128">
        <v>4010211</v>
      </c>
      <c r="C28" s="36" t="s">
        <v>39</v>
      </c>
      <c r="D28" s="22"/>
      <c r="E28" s="22"/>
      <c r="F28" s="23"/>
      <c r="G28" s="21"/>
      <c r="H28" s="19">
        <v>176.7</v>
      </c>
      <c r="I28" s="21"/>
      <c r="J28" s="11">
        <f>SUM(D28:I28)</f>
        <v>176.7</v>
      </c>
    </row>
    <row r="29" spans="1:11" ht="31.5" x14ac:dyDescent="0.25">
      <c r="A29" s="178"/>
      <c r="B29" s="128">
        <v>4010212</v>
      </c>
      <c r="C29" s="37" t="s">
        <v>77</v>
      </c>
      <c r="D29" s="22"/>
      <c r="E29" s="22"/>
      <c r="F29" s="23">
        <v>40</v>
      </c>
      <c r="G29" s="21"/>
      <c r="H29" s="21"/>
      <c r="I29" s="21"/>
      <c r="J29" s="11">
        <f>SUM(D29:I29)</f>
        <v>40</v>
      </c>
    </row>
    <row r="30" spans="1:11" ht="15.75" x14ac:dyDescent="0.25">
      <c r="A30" s="179"/>
      <c r="B30" s="7">
        <v>4010203</v>
      </c>
      <c r="C30" s="12" t="s">
        <v>73</v>
      </c>
      <c r="D30" s="12"/>
      <c r="E30" s="12"/>
      <c r="F30" s="13">
        <v>161.69999999999999</v>
      </c>
      <c r="G30" s="12"/>
      <c r="H30" s="12"/>
      <c r="I30" s="12"/>
      <c r="J30" s="11">
        <f>SUM(D30:I30)</f>
        <v>161.69999999999999</v>
      </c>
    </row>
    <row r="31" spans="1:11" ht="15.75" x14ac:dyDescent="0.25">
      <c r="A31" s="176" t="s">
        <v>14</v>
      </c>
      <c r="B31" s="176"/>
      <c r="C31" s="176"/>
      <c r="D31" s="14">
        <f t="shared" ref="D31:E31" si="4">SUM(D26:D30)</f>
        <v>20</v>
      </c>
      <c r="E31" s="14">
        <f t="shared" si="4"/>
        <v>9.1999999999999993</v>
      </c>
      <c r="F31" s="14">
        <f>SUM(F26:F30)</f>
        <v>223.7</v>
      </c>
      <c r="G31" s="14"/>
      <c r="H31" s="14">
        <f>SUM(H26:H30)</f>
        <v>176.7</v>
      </c>
      <c r="I31" s="14">
        <f t="shared" ref="I31" si="5">SUM(I26:I30)</f>
        <v>0</v>
      </c>
      <c r="J31" s="14">
        <f>SUM(J26:J30)</f>
        <v>429.59999999999997</v>
      </c>
    </row>
    <row r="32" spans="1:11" ht="15.75" x14ac:dyDescent="0.25">
      <c r="A32" s="178" t="s">
        <v>15</v>
      </c>
      <c r="B32" s="128">
        <v>5010303</v>
      </c>
      <c r="C32" s="35" t="s">
        <v>65</v>
      </c>
      <c r="D32" s="11">
        <v>42.8</v>
      </c>
      <c r="E32" s="12">
        <v>10.8</v>
      </c>
      <c r="F32" s="11">
        <v>43.4</v>
      </c>
      <c r="G32" s="11"/>
      <c r="H32" s="11"/>
      <c r="I32" s="12"/>
      <c r="J32" s="11">
        <f t="shared" ref="J32:J37" si="6">SUM(D32:I32)</f>
        <v>97</v>
      </c>
    </row>
    <row r="33" spans="1:10" ht="15.75" x14ac:dyDescent="0.25">
      <c r="A33" s="178"/>
      <c r="B33" s="128">
        <v>5010215</v>
      </c>
      <c r="C33" s="12" t="s">
        <v>63</v>
      </c>
      <c r="D33" s="11">
        <v>173.8</v>
      </c>
      <c r="E33" s="11">
        <v>42.4</v>
      </c>
      <c r="F33" s="24">
        <v>210.1</v>
      </c>
      <c r="G33" s="25"/>
      <c r="H33" s="25"/>
      <c r="I33" s="12"/>
      <c r="J33" s="11">
        <f t="shared" si="6"/>
        <v>426.3</v>
      </c>
    </row>
    <row r="34" spans="1:10" ht="47.25" x14ac:dyDescent="0.25">
      <c r="A34" s="178"/>
      <c r="B34" s="128">
        <v>5010305</v>
      </c>
      <c r="C34" s="35" t="s">
        <v>57</v>
      </c>
      <c r="D34" s="11">
        <v>40.6</v>
      </c>
      <c r="E34" s="12">
        <v>6.7</v>
      </c>
      <c r="F34" s="26">
        <v>626.70000000000005</v>
      </c>
      <c r="G34" s="25"/>
      <c r="H34" s="25"/>
      <c r="I34" s="12"/>
      <c r="J34" s="11">
        <f t="shared" si="6"/>
        <v>674</v>
      </c>
    </row>
    <row r="35" spans="1:10" ht="15.75" x14ac:dyDescent="0.25">
      <c r="A35" s="178"/>
      <c r="B35" s="128">
        <v>5010307</v>
      </c>
      <c r="C35" s="12" t="s">
        <v>37</v>
      </c>
      <c r="D35" s="11">
        <v>34.200000000000003</v>
      </c>
      <c r="E35" s="12"/>
      <c r="F35" s="26"/>
      <c r="G35" s="25"/>
      <c r="H35" s="25">
        <v>443</v>
      </c>
      <c r="I35" s="12"/>
      <c r="J35" s="11">
        <f t="shared" si="6"/>
        <v>477.2</v>
      </c>
    </row>
    <row r="36" spans="1:10" ht="15.75" x14ac:dyDescent="0.25">
      <c r="A36" s="178"/>
      <c r="B36" s="128">
        <v>5010306</v>
      </c>
      <c r="C36" s="12" t="s">
        <v>56</v>
      </c>
      <c r="D36" s="11">
        <v>25.7</v>
      </c>
      <c r="E36" s="12"/>
      <c r="F36" s="26">
        <v>75</v>
      </c>
      <c r="G36" s="25"/>
      <c r="H36" s="25"/>
      <c r="I36" s="12"/>
      <c r="J36" s="11">
        <f t="shared" si="6"/>
        <v>100.7</v>
      </c>
    </row>
    <row r="37" spans="1:10" ht="15.75" x14ac:dyDescent="0.25">
      <c r="A37" s="179"/>
      <c r="B37" s="7">
        <v>5010308</v>
      </c>
      <c r="C37" s="12" t="s">
        <v>42</v>
      </c>
      <c r="D37" s="11">
        <v>11.2</v>
      </c>
      <c r="E37" s="12">
        <v>1.1000000000000001</v>
      </c>
      <c r="F37" s="24"/>
      <c r="G37" s="25"/>
      <c r="H37" s="25"/>
      <c r="I37" s="12"/>
      <c r="J37" s="11">
        <f t="shared" si="6"/>
        <v>12.299999999999999</v>
      </c>
    </row>
    <row r="38" spans="1:10" ht="15.75" x14ac:dyDescent="0.25">
      <c r="A38" s="176" t="s">
        <v>16</v>
      </c>
      <c r="B38" s="176"/>
      <c r="C38" s="176"/>
      <c r="D38" s="14">
        <f>SUM(D32:D37)</f>
        <v>328.3</v>
      </c>
      <c r="E38" s="14">
        <f>SUM(E32:E37)</f>
        <v>61.000000000000007</v>
      </c>
      <c r="F38" s="14">
        <f>SUM(F32:F37)</f>
        <v>955.2</v>
      </c>
      <c r="G38" s="14"/>
      <c r="H38" s="14">
        <f>SUM(H32:H37)</f>
        <v>443</v>
      </c>
      <c r="I38" s="14">
        <f>SUM(I32:I37)</f>
        <v>0</v>
      </c>
      <c r="J38" s="14">
        <f>SUM(J32:J37)</f>
        <v>1787.5</v>
      </c>
    </row>
    <row r="39" spans="1:10" ht="31.5" x14ac:dyDescent="0.25">
      <c r="A39" s="180" t="s">
        <v>26</v>
      </c>
      <c r="B39" s="129">
        <v>6010203</v>
      </c>
      <c r="C39" s="35" t="s">
        <v>64</v>
      </c>
      <c r="D39" s="17">
        <v>100.1</v>
      </c>
      <c r="E39" s="15"/>
      <c r="F39" s="16">
        <v>17.7</v>
      </c>
      <c r="G39" s="17"/>
      <c r="H39" s="17"/>
      <c r="I39" s="17"/>
      <c r="J39" s="15">
        <f>SUM(D39:I39)</f>
        <v>117.8</v>
      </c>
    </row>
    <row r="40" spans="1:10" ht="15.75" x14ac:dyDescent="0.25">
      <c r="A40" s="181"/>
      <c r="B40" s="130">
        <v>6010206</v>
      </c>
      <c r="C40" s="38" t="s">
        <v>53</v>
      </c>
      <c r="D40" s="27">
        <v>772.4</v>
      </c>
      <c r="E40" s="15">
        <v>136.30000000000001</v>
      </c>
      <c r="F40" s="16">
        <v>50</v>
      </c>
      <c r="G40" s="17"/>
      <c r="H40" s="17"/>
      <c r="I40" s="17"/>
      <c r="J40" s="15">
        <f>SUM(D40:I40)</f>
        <v>958.7</v>
      </c>
    </row>
    <row r="41" spans="1:10" ht="15.75" x14ac:dyDescent="0.25">
      <c r="A41" s="181"/>
      <c r="B41" s="130">
        <v>6010207</v>
      </c>
      <c r="C41" s="38" t="s">
        <v>61</v>
      </c>
      <c r="D41" s="27">
        <v>74.2</v>
      </c>
      <c r="E41" s="15">
        <v>13.1</v>
      </c>
      <c r="F41" s="16"/>
      <c r="G41" s="17"/>
      <c r="H41" s="17">
        <v>1.2</v>
      </c>
      <c r="I41" s="17"/>
      <c r="J41" s="15">
        <f>SUM(D41:I41)</f>
        <v>88.5</v>
      </c>
    </row>
    <row r="42" spans="1:10" ht="31.5" x14ac:dyDescent="0.25">
      <c r="A42" s="182"/>
      <c r="B42" s="131">
        <v>6010204</v>
      </c>
      <c r="C42" s="39" t="s">
        <v>54</v>
      </c>
      <c r="D42" s="27">
        <v>39.700000000000003</v>
      </c>
      <c r="E42" s="15">
        <v>8.4</v>
      </c>
      <c r="F42" s="17"/>
      <c r="G42" s="17"/>
      <c r="H42" s="17">
        <v>2.5</v>
      </c>
      <c r="I42" s="17"/>
      <c r="J42" s="15">
        <f>SUM(D42:I42)</f>
        <v>50.6</v>
      </c>
    </row>
    <row r="43" spans="1:10" ht="15.75" x14ac:dyDescent="0.25">
      <c r="A43" s="183" t="s">
        <v>17</v>
      </c>
      <c r="B43" s="184"/>
      <c r="C43" s="185"/>
      <c r="D43" s="28">
        <f>SUM(D39:D42)</f>
        <v>986.40000000000009</v>
      </c>
      <c r="E43" s="28">
        <f>SUM(E39:E42)</f>
        <v>157.80000000000001</v>
      </c>
      <c r="F43" s="28">
        <f>SUM(F39:F42)</f>
        <v>67.7</v>
      </c>
      <c r="G43" s="28"/>
      <c r="H43" s="28">
        <f t="shared" ref="H43:J43" si="7">SUM(H39:H42)</f>
        <v>3.7</v>
      </c>
      <c r="I43" s="28">
        <f t="shared" si="7"/>
        <v>0</v>
      </c>
      <c r="J43" s="28">
        <f t="shared" si="7"/>
        <v>1215.5999999999999</v>
      </c>
    </row>
    <row r="44" spans="1:10" ht="31.5" x14ac:dyDescent="0.25">
      <c r="A44" s="7" t="s">
        <v>18</v>
      </c>
      <c r="B44" s="7">
        <v>7010301</v>
      </c>
      <c r="C44" s="40" t="s">
        <v>52</v>
      </c>
      <c r="D44" s="12"/>
      <c r="E44" s="12"/>
      <c r="F44" s="13">
        <v>22</v>
      </c>
      <c r="G44" s="12"/>
      <c r="H44" s="12"/>
      <c r="I44" s="12"/>
      <c r="J44" s="11">
        <f>SUM(D44:I44)</f>
        <v>22</v>
      </c>
    </row>
    <row r="45" spans="1:10" ht="15.75" x14ac:dyDescent="0.25">
      <c r="A45" s="176" t="s">
        <v>19</v>
      </c>
      <c r="B45" s="176"/>
      <c r="C45" s="176"/>
      <c r="D45" s="14">
        <f t="shared" ref="D45:J45" si="8">SUM(D44:D44)</f>
        <v>0</v>
      </c>
      <c r="E45" s="14">
        <f t="shared" si="8"/>
        <v>0</v>
      </c>
      <c r="F45" s="14">
        <f t="shared" si="8"/>
        <v>22</v>
      </c>
      <c r="G45" s="14"/>
      <c r="H45" s="14">
        <f t="shared" si="8"/>
        <v>0</v>
      </c>
      <c r="I45" s="14">
        <f t="shared" si="8"/>
        <v>0</v>
      </c>
      <c r="J45" s="14">
        <f t="shared" si="8"/>
        <v>22</v>
      </c>
    </row>
    <row r="46" spans="1:10" ht="15.75" x14ac:dyDescent="0.25">
      <c r="A46" s="186" t="s">
        <v>20</v>
      </c>
      <c r="B46" s="126">
        <v>8010103</v>
      </c>
      <c r="C46" s="41" t="s">
        <v>38</v>
      </c>
      <c r="D46" s="11">
        <v>240.2</v>
      </c>
      <c r="E46" s="12">
        <v>42.4</v>
      </c>
      <c r="F46" s="13">
        <v>80</v>
      </c>
      <c r="G46" s="12"/>
      <c r="H46" s="12"/>
      <c r="I46" s="12"/>
      <c r="J46" s="11">
        <f t="shared" ref="J46:J51" si="9">SUM(D46:I46)</f>
        <v>362.59999999999997</v>
      </c>
    </row>
    <row r="47" spans="1:10" ht="15.75" x14ac:dyDescent="0.25">
      <c r="A47" s="186"/>
      <c r="B47" s="126">
        <v>8010401</v>
      </c>
      <c r="C47" s="41" t="s">
        <v>45</v>
      </c>
      <c r="D47" s="11"/>
      <c r="E47" s="12"/>
      <c r="F47" s="13"/>
      <c r="G47" s="12"/>
      <c r="H47" s="11">
        <v>100</v>
      </c>
      <c r="I47" s="12"/>
      <c r="J47" s="11">
        <f t="shared" si="9"/>
        <v>100</v>
      </c>
    </row>
    <row r="48" spans="1:10" ht="15.75" x14ac:dyDescent="0.25">
      <c r="A48" s="186"/>
      <c r="B48" s="126">
        <v>8010402</v>
      </c>
      <c r="C48" s="41" t="s">
        <v>46</v>
      </c>
      <c r="D48" s="11"/>
      <c r="E48" s="12"/>
      <c r="F48" s="13">
        <v>10</v>
      </c>
      <c r="G48" s="12"/>
      <c r="H48" s="12"/>
      <c r="I48" s="12"/>
      <c r="J48" s="11">
        <f t="shared" si="9"/>
        <v>10</v>
      </c>
    </row>
    <row r="49" spans="1:10" ht="15.75" x14ac:dyDescent="0.25">
      <c r="A49" s="186"/>
      <c r="B49" s="126">
        <v>8010403</v>
      </c>
      <c r="C49" s="41" t="s">
        <v>47</v>
      </c>
      <c r="D49" s="11"/>
      <c r="E49" s="12"/>
      <c r="F49" s="13">
        <v>15</v>
      </c>
      <c r="G49" s="12"/>
      <c r="H49" s="12"/>
      <c r="I49" s="12"/>
      <c r="J49" s="11">
        <f t="shared" si="9"/>
        <v>15</v>
      </c>
    </row>
    <row r="50" spans="1:10" ht="15.75" x14ac:dyDescent="0.25">
      <c r="A50" s="186"/>
      <c r="B50" s="126">
        <v>8010404</v>
      </c>
      <c r="C50" s="41" t="s">
        <v>48</v>
      </c>
      <c r="D50" s="11"/>
      <c r="E50" s="12"/>
      <c r="F50" s="13">
        <v>20</v>
      </c>
      <c r="G50" s="12"/>
      <c r="H50" s="12"/>
      <c r="I50" s="12"/>
      <c r="J50" s="11">
        <f t="shared" si="9"/>
        <v>20</v>
      </c>
    </row>
    <row r="51" spans="1:10" ht="31.5" x14ac:dyDescent="0.25">
      <c r="A51" s="186"/>
      <c r="B51" s="126">
        <v>8010104</v>
      </c>
      <c r="C51" s="42" t="s">
        <v>55</v>
      </c>
      <c r="D51" s="11">
        <v>237.5</v>
      </c>
      <c r="E51" s="12">
        <v>41.9</v>
      </c>
      <c r="F51" s="13">
        <v>120</v>
      </c>
      <c r="G51" s="12"/>
      <c r="H51" s="12"/>
      <c r="I51" s="12"/>
      <c r="J51" s="11">
        <f t="shared" si="9"/>
        <v>399.4</v>
      </c>
    </row>
    <row r="52" spans="1:10" ht="16.5" thickBot="1" x14ac:dyDescent="0.3">
      <c r="A52" s="187" t="s">
        <v>21</v>
      </c>
      <c r="B52" s="187"/>
      <c r="C52" s="187"/>
      <c r="D52" s="32">
        <f>SUM(D46:D51)</f>
        <v>477.7</v>
      </c>
      <c r="E52" s="31">
        <f>SUM(E46:E51)</f>
        <v>84.3</v>
      </c>
      <c r="F52" s="32">
        <f>SUM(F46:F51)</f>
        <v>245</v>
      </c>
      <c r="G52" s="32"/>
      <c r="H52" s="32">
        <f>SUM(H46:H51)</f>
        <v>100</v>
      </c>
      <c r="I52" s="32">
        <f>SUM(I46:I51)</f>
        <v>0</v>
      </c>
      <c r="J52" s="32">
        <f>SUM(J46:J51)</f>
        <v>907</v>
      </c>
    </row>
    <row r="53" spans="1:10" ht="25.5" customHeight="1" thickBot="1" x14ac:dyDescent="0.3">
      <c r="A53" s="188" t="s">
        <v>22</v>
      </c>
      <c r="B53" s="188"/>
      <c r="C53" s="188"/>
      <c r="D53" s="29">
        <f t="shared" ref="D53:J53" si="10">SUM(D52+D45+D43+D38+D31+D25+D18+D9)</f>
        <v>4021.4</v>
      </c>
      <c r="E53" s="29">
        <f t="shared" si="10"/>
        <v>922.7</v>
      </c>
      <c r="F53" s="29">
        <f t="shared" si="10"/>
        <v>3628.8</v>
      </c>
      <c r="G53" s="29">
        <f t="shared" si="10"/>
        <v>21.5</v>
      </c>
      <c r="H53" s="29">
        <f t="shared" si="10"/>
        <v>1265.3000000000002</v>
      </c>
      <c r="I53" s="29">
        <f t="shared" si="10"/>
        <v>1600</v>
      </c>
      <c r="J53" s="30">
        <f t="shared" si="10"/>
        <v>11459.7</v>
      </c>
    </row>
    <row r="54" spans="1:10" x14ac:dyDescent="0.25">
      <c r="C54" s="5"/>
      <c r="D54" s="6"/>
      <c r="E54" s="6"/>
    </row>
    <row r="55" spans="1:10" x14ac:dyDescent="0.25">
      <c r="C55" s="5"/>
      <c r="D55" s="6"/>
      <c r="E55" s="6"/>
    </row>
    <row r="57" spans="1:10" x14ac:dyDescent="0.25">
      <c r="C57" s="175" t="s">
        <v>24</v>
      </c>
      <c r="D57" s="175"/>
      <c r="E57" s="175"/>
      <c r="F57" s="175"/>
      <c r="G57" s="175"/>
      <c r="H57" s="175"/>
      <c r="I57" s="175"/>
      <c r="J57" s="175"/>
    </row>
  </sheetData>
  <mergeCells count="18">
    <mergeCell ref="C57:J57"/>
    <mergeCell ref="A25:C25"/>
    <mergeCell ref="A26:A30"/>
    <mergeCell ref="A31:C31"/>
    <mergeCell ref="A32:A37"/>
    <mergeCell ref="A38:C38"/>
    <mergeCell ref="A39:A42"/>
    <mergeCell ref="A43:C43"/>
    <mergeCell ref="A45:C45"/>
    <mergeCell ref="A46:A51"/>
    <mergeCell ref="A52:C52"/>
    <mergeCell ref="A53:C53"/>
    <mergeCell ref="A19:A24"/>
    <mergeCell ref="A2:J2"/>
    <mergeCell ref="A5:A8"/>
    <mergeCell ref="A9:C9"/>
    <mergeCell ref="A10:A17"/>
    <mergeCell ref="A18:C18"/>
  </mergeCells>
  <pageMargins left="0.7" right="0.7" top="0.42" bottom="0.51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8"/>
  <sheetViews>
    <sheetView topLeftCell="A16" workbookViewId="0">
      <selection activeCell="F36" sqref="F36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78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66.8</v>
      </c>
      <c r="E5" s="137">
        <v>14</v>
      </c>
      <c r="F5" s="10">
        <v>53.6</v>
      </c>
      <c r="G5" s="10"/>
      <c r="H5" s="10"/>
      <c r="I5" s="10"/>
      <c r="J5" s="11">
        <f>SUM(D5:I5)</f>
        <v>134.4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137">
        <v>225</v>
      </c>
      <c r="F7" s="43"/>
      <c r="G7" s="10"/>
      <c r="H7" s="43"/>
      <c r="I7" s="10"/>
      <c r="J7" s="11">
        <f>SUM(D7:I7)</f>
        <v>225</v>
      </c>
    </row>
    <row r="8" spans="1:11" ht="31.5" x14ac:dyDescent="0.25">
      <c r="A8" s="179"/>
      <c r="B8" s="7">
        <v>1010304</v>
      </c>
      <c r="C8" s="34" t="s">
        <v>50</v>
      </c>
      <c r="D8" s="11"/>
      <c r="E8" s="12">
        <v>10.5</v>
      </c>
      <c r="F8" s="13">
        <v>15.6</v>
      </c>
      <c r="G8" s="11"/>
      <c r="H8" s="11">
        <v>8.5</v>
      </c>
      <c r="I8" s="11"/>
      <c r="J8" s="11">
        <f>SUM(D8:I8)</f>
        <v>34.6</v>
      </c>
    </row>
    <row r="9" spans="1:11" ht="15.75" x14ac:dyDescent="0.25">
      <c r="A9" s="176" t="s">
        <v>8</v>
      </c>
      <c r="B9" s="176"/>
      <c r="C9" s="176"/>
      <c r="D9" s="14">
        <f>SUM(D5:D8)</f>
        <v>66.8</v>
      </c>
      <c r="E9" s="14">
        <f>SUM(E5:E8)</f>
        <v>249.5</v>
      </c>
      <c r="F9" s="14">
        <f>SUM(F5:F8)</f>
        <v>69.2</v>
      </c>
      <c r="G9" s="14"/>
      <c r="H9" s="14">
        <f>SUM(H5:H8)</f>
        <v>108.5</v>
      </c>
      <c r="I9" s="14">
        <f t="shared" ref="I9" si="0">SUM(I5:I8)</f>
        <v>0</v>
      </c>
      <c r="J9" s="14">
        <f>SUM(J5:J8)</f>
        <v>494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7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1162</v>
      </c>
      <c r="E11" s="15">
        <v>219.9</v>
      </c>
      <c r="F11" s="16">
        <v>200</v>
      </c>
      <c r="G11" s="17"/>
      <c r="H11" s="17"/>
      <c r="I11" s="17"/>
      <c r="J11" s="11">
        <f t="shared" si="1"/>
        <v>1581.9</v>
      </c>
    </row>
    <row r="12" spans="1:11" ht="15.75" x14ac:dyDescent="0.25">
      <c r="A12" s="178"/>
      <c r="B12" s="128">
        <v>2010606</v>
      </c>
      <c r="C12" s="12" t="s">
        <v>33</v>
      </c>
      <c r="D12" s="15">
        <v>510</v>
      </c>
      <c r="E12" s="15"/>
      <c r="F12" s="16">
        <v>50</v>
      </c>
      <c r="G12" s="17"/>
      <c r="H12" s="17"/>
      <c r="I12" s="17"/>
      <c r="J12" s="11">
        <f t="shared" si="1"/>
        <v>560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382.2</v>
      </c>
      <c r="I13" s="15">
        <v>1600</v>
      </c>
      <c r="J13" s="11">
        <f t="shared" si="1"/>
        <v>1982.2</v>
      </c>
      <c r="K13" s="136" t="s">
        <v>75</v>
      </c>
    </row>
    <row r="14" spans="1:11" ht="15.75" x14ac:dyDescent="0.25">
      <c r="A14" s="178"/>
      <c r="B14" s="128">
        <v>2010506</v>
      </c>
      <c r="C14" s="12" t="s">
        <v>31</v>
      </c>
      <c r="D14" s="15"/>
      <c r="E14" s="15"/>
      <c r="F14" s="15"/>
      <c r="G14" s="17"/>
      <c r="H14" s="17"/>
      <c r="I14" s="17"/>
      <c r="J14" s="11">
        <f t="shared" si="1"/>
        <v>0</v>
      </c>
    </row>
    <row r="15" spans="1:11" ht="15.75" x14ac:dyDescent="0.25">
      <c r="A15" s="178"/>
      <c r="B15" s="128">
        <v>2010611</v>
      </c>
      <c r="C15" s="12" t="s">
        <v>62</v>
      </c>
      <c r="D15" s="15">
        <v>76.5</v>
      </c>
      <c r="E15" s="15">
        <v>18.8</v>
      </c>
      <c r="F15" s="15"/>
      <c r="G15" s="17"/>
      <c r="H15" s="17"/>
      <c r="I15" s="17"/>
      <c r="J15" s="11">
        <f t="shared" si="1"/>
        <v>95.3</v>
      </c>
    </row>
    <row r="16" spans="1:11" ht="15.75" x14ac:dyDescent="0.25">
      <c r="A16" s="178"/>
      <c r="B16" s="128">
        <v>2010613</v>
      </c>
      <c r="C16" s="12" t="s">
        <v>71</v>
      </c>
      <c r="D16" s="15">
        <v>102</v>
      </c>
      <c r="E16" s="15">
        <v>20</v>
      </c>
      <c r="F16" s="15"/>
      <c r="G16" s="17"/>
      <c r="H16" s="17"/>
      <c r="I16" s="17"/>
      <c r="J16" s="11">
        <f t="shared" si="1"/>
        <v>122</v>
      </c>
    </row>
    <row r="17" spans="1:11" ht="15.75" x14ac:dyDescent="0.25">
      <c r="A17" s="178"/>
      <c r="B17" s="7">
        <v>2010610</v>
      </c>
      <c r="C17" s="12" t="s">
        <v>66</v>
      </c>
      <c r="D17" s="15">
        <v>4.9000000000000004</v>
      </c>
      <c r="E17" s="15"/>
      <c r="F17" s="15"/>
      <c r="G17" s="17"/>
      <c r="H17" s="17"/>
      <c r="I17" s="17"/>
      <c r="J17" s="11">
        <f t="shared" si="1"/>
        <v>4.9000000000000004</v>
      </c>
    </row>
    <row r="18" spans="1:11" ht="15.75" x14ac:dyDescent="0.25">
      <c r="A18" s="179"/>
      <c r="B18" s="7">
        <v>2010612</v>
      </c>
      <c r="C18" s="12" t="s">
        <v>76</v>
      </c>
      <c r="D18" s="15">
        <v>198.2</v>
      </c>
      <c r="E18" s="15">
        <v>35</v>
      </c>
      <c r="F18" s="15"/>
      <c r="G18" s="17"/>
      <c r="H18" s="15">
        <v>15</v>
      </c>
      <c r="I18" s="17"/>
      <c r="J18" s="11">
        <f>SUM(D18:I18)</f>
        <v>248.2</v>
      </c>
    </row>
    <row r="19" spans="1:11" ht="15.75" x14ac:dyDescent="0.25">
      <c r="A19" s="176" t="s">
        <v>10</v>
      </c>
      <c r="B19" s="176"/>
      <c r="C19" s="176"/>
      <c r="D19" s="14">
        <f>SUM(D10:D18)</f>
        <v>2053.6</v>
      </c>
      <c r="E19" s="14">
        <f>SUM(E10:E18)</f>
        <v>293.70000000000005</v>
      </c>
      <c r="F19" s="14">
        <f>SUM(F10:F18)</f>
        <v>1734.5</v>
      </c>
      <c r="G19" s="14"/>
      <c r="H19" s="14">
        <f>SUM(H10:H18)</f>
        <v>397.2</v>
      </c>
      <c r="I19" s="14">
        <f>SUM(I10:I18)</f>
        <v>1600</v>
      </c>
      <c r="J19" s="14">
        <f>SUM(J10:J18)</f>
        <v>6079</v>
      </c>
    </row>
    <row r="20" spans="1:11" ht="15.75" x14ac:dyDescent="0.25">
      <c r="A20" s="186" t="s">
        <v>25</v>
      </c>
      <c r="B20" s="126">
        <v>3010301</v>
      </c>
      <c r="C20" s="12" t="s">
        <v>35</v>
      </c>
      <c r="D20" s="11">
        <v>4</v>
      </c>
      <c r="E20" s="11">
        <v>17.2</v>
      </c>
      <c r="F20" s="13">
        <v>175.5</v>
      </c>
      <c r="G20" s="11"/>
      <c r="H20" s="11"/>
      <c r="I20" s="11"/>
      <c r="J20" s="11">
        <f t="shared" ref="J20:J24" si="2">SUM(D20:I20)</f>
        <v>196.7</v>
      </c>
    </row>
    <row r="21" spans="1:11" ht="15.75" x14ac:dyDescent="0.25">
      <c r="A21" s="186"/>
      <c r="B21" s="126">
        <v>3010303</v>
      </c>
      <c r="C21" s="12" t="s">
        <v>59</v>
      </c>
      <c r="D21" s="11"/>
      <c r="E21" s="11"/>
      <c r="F21" s="13"/>
      <c r="G21" s="11"/>
      <c r="H21" s="133">
        <v>3.2</v>
      </c>
      <c r="I21" s="11"/>
      <c r="J21" s="11">
        <f t="shared" si="2"/>
        <v>3.2</v>
      </c>
      <c r="K21" s="136" t="s">
        <v>75</v>
      </c>
    </row>
    <row r="22" spans="1:11" ht="15.75" x14ac:dyDescent="0.25">
      <c r="A22" s="186"/>
      <c r="B22" s="126">
        <v>3010601</v>
      </c>
      <c r="C22" s="12" t="s">
        <v>40</v>
      </c>
      <c r="D22" s="11"/>
      <c r="E22" s="11"/>
      <c r="F22" s="13">
        <v>106</v>
      </c>
      <c r="G22" s="11"/>
      <c r="H22" s="11"/>
      <c r="I22" s="11"/>
      <c r="J22" s="11">
        <f t="shared" si="2"/>
        <v>106</v>
      </c>
    </row>
    <row r="23" spans="1:11" ht="31.5" x14ac:dyDescent="0.25">
      <c r="A23" s="186"/>
      <c r="B23" s="126">
        <v>3010302</v>
      </c>
      <c r="C23" s="35" t="s">
        <v>51</v>
      </c>
      <c r="D23" s="11"/>
      <c r="E23" s="11"/>
      <c r="F23" s="13"/>
      <c r="G23" s="11"/>
      <c r="H23" s="11">
        <v>28</v>
      </c>
      <c r="I23" s="11"/>
      <c r="J23" s="11">
        <f t="shared" si="2"/>
        <v>28</v>
      </c>
    </row>
    <row r="24" spans="1:11" ht="15.75" x14ac:dyDescent="0.25">
      <c r="A24" s="186"/>
      <c r="B24" s="126">
        <v>3010403</v>
      </c>
      <c r="C24" s="12" t="s">
        <v>29</v>
      </c>
      <c r="D24" s="11">
        <v>84.6</v>
      </c>
      <c r="E24" s="11">
        <v>15</v>
      </c>
      <c r="F24" s="13">
        <v>30</v>
      </c>
      <c r="G24" s="11"/>
      <c r="H24" s="11"/>
      <c r="I24" s="11"/>
      <c r="J24" s="11">
        <f t="shared" si="2"/>
        <v>129.6</v>
      </c>
    </row>
    <row r="25" spans="1:11" ht="15.75" x14ac:dyDescent="0.25">
      <c r="A25" s="186"/>
      <c r="B25" s="126">
        <v>3010401</v>
      </c>
      <c r="C25" s="12" t="s">
        <v>30</v>
      </c>
      <c r="D25" s="11"/>
      <c r="E25" s="11">
        <v>35</v>
      </c>
      <c r="F25" s="13"/>
      <c r="G25" s="11">
        <v>21.5</v>
      </c>
      <c r="H25" s="11">
        <v>45</v>
      </c>
      <c r="I25" s="11"/>
      <c r="J25" s="11">
        <f>SUM(D25:I25)</f>
        <v>101.5</v>
      </c>
    </row>
    <row r="26" spans="1:11" ht="15.75" x14ac:dyDescent="0.25">
      <c r="A26" s="176" t="s">
        <v>11</v>
      </c>
      <c r="B26" s="176"/>
      <c r="C26" s="176"/>
      <c r="D26" s="14">
        <f>SUM(D20:D25)</f>
        <v>88.6</v>
      </c>
      <c r="E26" s="14">
        <f>SUM(E20:E25)</f>
        <v>67.2</v>
      </c>
      <c r="F26" s="14">
        <f>SUM(F20:F25)</f>
        <v>311.5</v>
      </c>
      <c r="G26" s="14">
        <f>SUM(G20:G25)</f>
        <v>21.5</v>
      </c>
      <c r="H26" s="14">
        <f>SUM(H20:H25)</f>
        <v>76.2</v>
      </c>
      <c r="I26" s="14">
        <f t="shared" ref="I26" si="3">SUM(I20:I25)</f>
        <v>0</v>
      </c>
      <c r="J26" s="14">
        <f>SUM(J20:J25)</f>
        <v>565</v>
      </c>
    </row>
    <row r="27" spans="1:11" ht="15.75" x14ac:dyDescent="0.25">
      <c r="A27" s="177" t="s">
        <v>12</v>
      </c>
      <c r="B27" s="127">
        <v>4010213</v>
      </c>
      <c r="C27" s="36" t="s">
        <v>36</v>
      </c>
      <c r="D27" s="19">
        <v>20</v>
      </c>
      <c r="E27" s="20">
        <v>9.1999999999999993</v>
      </c>
      <c r="F27" s="19">
        <v>20</v>
      </c>
      <c r="G27" s="21"/>
      <c r="H27" s="21"/>
      <c r="I27" s="21"/>
      <c r="J27" s="11">
        <f>SUM(D27:I27)</f>
        <v>49.2</v>
      </c>
    </row>
    <row r="28" spans="1:11" ht="15.75" x14ac:dyDescent="0.25">
      <c r="A28" s="178"/>
      <c r="B28" s="128">
        <v>4010205</v>
      </c>
      <c r="C28" s="36" t="s">
        <v>44</v>
      </c>
      <c r="D28" s="22"/>
      <c r="E28" s="22"/>
      <c r="F28" s="19">
        <v>2</v>
      </c>
      <c r="G28" s="21"/>
      <c r="H28" s="21"/>
      <c r="I28" s="21"/>
      <c r="J28" s="11">
        <f>SUM(D28:I28)</f>
        <v>2</v>
      </c>
    </row>
    <row r="29" spans="1:11" ht="15.75" x14ac:dyDescent="0.25">
      <c r="A29" s="178"/>
      <c r="B29" s="128">
        <v>4010211</v>
      </c>
      <c r="C29" s="36" t="s">
        <v>39</v>
      </c>
      <c r="D29" s="22"/>
      <c r="E29" s="22"/>
      <c r="F29" s="23"/>
      <c r="G29" s="21"/>
      <c r="H29" s="19">
        <v>176.7</v>
      </c>
      <c r="I29" s="21"/>
      <c r="J29" s="11">
        <f>SUM(D29:I29)</f>
        <v>176.7</v>
      </c>
    </row>
    <row r="30" spans="1:11" ht="31.5" x14ac:dyDescent="0.25">
      <c r="A30" s="178"/>
      <c r="B30" s="128">
        <v>4010212</v>
      </c>
      <c r="C30" s="37" t="s">
        <v>77</v>
      </c>
      <c r="D30" s="22"/>
      <c r="E30" s="22"/>
      <c r="F30" s="23">
        <v>40</v>
      </c>
      <c r="G30" s="21"/>
      <c r="H30" s="21"/>
      <c r="I30" s="21"/>
      <c r="J30" s="11">
        <f>SUM(D30:I30)</f>
        <v>40</v>
      </c>
    </row>
    <row r="31" spans="1:11" ht="15.75" x14ac:dyDescent="0.25">
      <c r="A31" s="179"/>
      <c r="B31" s="7">
        <v>4010203</v>
      </c>
      <c r="C31" s="12" t="s">
        <v>73</v>
      </c>
      <c r="D31" s="12"/>
      <c r="E31" s="12"/>
      <c r="F31" s="13">
        <v>161.69999999999999</v>
      </c>
      <c r="G31" s="12"/>
      <c r="H31" s="12"/>
      <c r="I31" s="12"/>
      <c r="J31" s="11">
        <f>SUM(D31:I31)</f>
        <v>161.69999999999999</v>
      </c>
    </row>
    <row r="32" spans="1:11" ht="15.75" x14ac:dyDescent="0.25">
      <c r="A32" s="176" t="s">
        <v>14</v>
      </c>
      <c r="B32" s="176"/>
      <c r="C32" s="176"/>
      <c r="D32" s="14">
        <f t="shared" ref="D32:E32" si="4">SUM(D27:D31)</f>
        <v>20</v>
      </c>
      <c r="E32" s="14">
        <f t="shared" si="4"/>
        <v>9.1999999999999993</v>
      </c>
      <c r="F32" s="14">
        <f>SUM(F27:F31)</f>
        <v>223.7</v>
      </c>
      <c r="G32" s="14"/>
      <c r="H32" s="14">
        <f>SUM(H27:H31)</f>
        <v>176.7</v>
      </c>
      <c r="I32" s="14">
        <f t="shared" ref="I32" si="5">SUM(I27:I31)</f>
        <v>0</v>
      </c>
      <c r="J32" s="14">
        <f>SUM(J27:J31)</f>
        <v>429.59999999999997</v>
      </c>
    </row>
    <row r="33" spans="1:10" ht="15.75" x14ac:dyDescent="0.25">
      <c r="A33" s="178" t="s">
        <v>15</v>
      </c>
      <c r="B33" s="128">
        <v>5010303</v>
      </c>
      <c r="C33" s="35" t="s">
        <v>65</v>
      </c>
      <c r="D33" s="11">
        <v>45.8</v>
      </c>
      <c r="E33" s="12">
        <v>11.5</v>
      </c>
      <c r="F33" s="11">
        <v>43.4</v>
      </c>
      <c r="G33" s="11"/>
      <c r="H33" s="11"/>
      <c r="I33" s="12"/>
      <c r="J33" s="11">
        <f t="shared" ref="J33:J38" si="6">SUM(D33:I33)</f>
        <v>100.69999999999999</v>
      </c>
    </row>
    <row r="34" spans="1:10" ht="15.75" x14ac:dyDescent="0.25">
      <c r="A34" s="178"/>
      <c r="B34" s="128">
        <v>5010215</v>
      </c>
      <c r="C34" s="12" t="s">
        <v>63</v>
      </c>
      <c r="D34" s="11">
        <v>204.8</v>
      </c>
      <c r="E34" s="11">
        <v>52.4</v>
      </c>
      <c r="F34" s="24">
        <v>222.8</v>
      </c>
      <c r="G34" s="25"/>
      <c r="H34" s="25"/>
      <c r="I34" s="12"/>
      <c r="J34" s="11">
        <f t="shared" si="6"/>
        <v>480</v>
      </c>
    </row>
    <row r="35" spans="1:10" ht="47.25" x14ac:dyDescent="0.25">
      <c r="A35" s="178"/>
      <c r="B35" s="128">
        <v>5010305</v>
      </c>
      <c r="C35" s="35" t="s">
        <v>57</v>
      </c>
      <c r="D35" s="11">
        <v>40.6</v>
      </c>
      <c r="E35" s="12">
        <v>6.7</v>
      </c>
      <c r="F35" s="26">
        <v>626.70000000000005</v>
      </c>
      <c r="G35" s="25"/>
      <c r="H35" s="25"/>
      <c r="I35" s="12"/>
      <c r="J35" s="11">
        <f t="shared" si="6"/>
        <v>674</v>
      </c>
    </row>
    <row r="36" spans="1:10" ht="15.75" x14ac:dyDescent="0.25">
      <c r="A36" s="178"/>
      <c r="B36" s="128">
        <v>5010307</v>
      </c>
      <c r="C36" s="12" t="s">
        <v>37</v>
      </c>
      <c r="D36" s="11">
        <v>34.200000000000003</v>
      </c>
      <c r="E36" s="12"/>
      <c r="F36" s="26"/>
      <c r="G36" s="25"/>
      <c r="H36" s="25">
        <v>443</v>
      </c>
      <c r="I36" s="12"/>
      <c r="J36" s="11">
        <f t="shared" si="6"/>
        <v>477.2</v>
      </c>
    </row>
    <row r="37" spans="1:10" ht="15.75" x14ac:dyDescent="0.25">
      <c r="A37" s="178"/>
      <c r="B37" s="128">
        <v>5010306</v>
      </c>
      <c r="C37" s="12" t="s">
        <v>56</v>
      </c>
      <c r="D37" s="11"/>
      <c r="E37" s="12"/>
      <c r="F37" s="26">
        <v>75</v>
      </c>
      <c r="G37" s="25"/>
      <c r="H37" s="25"/>
      <c r="I37" s="12"/>
      <c r="J37" s="11">
        <f t="shared" si="6"/>
        <v>75</v>
      </c>
    </row>
    <row r="38" spans="1:10" ht="15.75" x14ac:dyDescent="0.25">
      <c r="A38" s="179"/>
      <c r="B38" s="7">
        <v>5010308</v>
      </c>
      <c r="C38" s="12" t="s">
        <v>42</v>
      </c>
      <c r="D38" s="11">
        <v>11.2</v>
      </c>
      <c r="E38" s="12">
        <v>1.1000000000000001</v>
      </c>
      <c r="F38" s="24"/>
      <c r="G38" s="25"/>
      <c r="H38" s="25"/>
      <c r="I38" s="12"/>
      <c r="J38" s="11">
        <f t="shared" si="6"/>
        <v>12.299999999999999</v>
      </c>
    </row>
    <row r="39" spans="1:10" ht="15.75" x14ac:dyDescent="0.25">
      <c r="A39" s="176" t="s">
        <v>16</v>
      </c>
      <c r="B39" s="176"/>
      <c r="C39" s="176"/>
      <c r="D39" s="14">
        <f>SUM(D33:D38)</f>
        <v>336.6</v>
      </c>
      <c r="E39" s="14">
        <f>SUM(E33:E38)</f>
        <v>71.699999999999989</v>
      </c>
      <c r="F39" s="14">
        <f>SUM(F33:F38)</f>
        <v>967.90000000000009</v>
      </c>
      <c r="G39" s="14"/>
      <c r="H39" s="14">
        <f>SUM(H33:H38)</f>
        <v>443</v>
      </c>
      <c r="I39" s="14">
        <f>SUM(I33:I38)</f>
        <v>0</v>
      </c>
      <c r="J39" s="14">
        <f>SUM(J33:J38)</f>
        <v>1819.2</v>
      </c>
    </row>
    <row r="40" spans="1:10" ht="31.5" x14ac:dyDescent="0.25">
      <c r="A40" s="180" t="s">
        <v>26</v>
      </c>
      <c r="B40" s="129">
        <v>6010203</v>
      </c>
      <c r="C40" s="35" t="s">
        <v>64</v>
      </c>
      <c r="D40" s="17">
        <v>100.1</v>
      </c>
      <c r="E40" s="15"/>
      <c r="F40" s="16">
        <v>17.7</v>
      </c>
      <c r="G40" s="17"/>
      <c r="H40" s="17"/>
      <c r="I40" s="17"/>
      <c r="J40" s="15">
        <f>SUM(D40:I40)</f>
        <v>117.8</v>
      </c>
    </row>
    <row r="41" spans="1:10" ht="15.75" x14ac:dyDescent="0.25">
      <c r="A41" s="181"/>
      <c r="B41" s="130">
        <v>6010206</v>
      </c>
      <c r="C41" s="38" t="s">
        <v>53</v>
      </c>
      <c r="D41" s="27">
        <v>772.4</v>
      </c>
      <c r="E41" s="15">
        <v>136.30000000000001</v>
      </c>
      <c r="F41" s="16">
        <v>50</v>
      </c>
      <c r="G41" s="17"/>
      <c r="H41" s="17"/>
      <c r="I41" s="17"/>
      <c r="J41" s="15">
        <f>SUM(D41:I41)</f>
        <v>958.7</v>
      </c>
    </row>
    <row r="42" spans="1:10" ht="15.75" x14ac:dyDescent="0.25">
      <c r="A42" s="181"/>
      <c r="B42" s="130">
        <v>6010207</v>
      </c>
      <c r="C42" s="38" t="s">
        <v>61</v>
      </c>
      <c r="D42" s="27">
        <v>74.2</v>
      </c>
      <c r="E42" s="15">
        <v>13.1</v>
      </c>
      <c r="F42" s="16"/>
      <c r="G42" s="17"/>
      <c r="H42" s="17">
        <v>1.2</v>
      </c>
      <c r="I42" s="17"/>
      <c r="J42" s="15">
        <f>SUM(D42:I42)</f>
        <v>88.5</v>
      </c>
    </row>
    <row r="43" spans="1:10" ht="31.5" x14ac:dyDescent="0.25">
      <c r="A43" s="182"/>
      <c r="B43" s="131">
        <v>6010204</v>
      </c>
      <c r="C43" s="39" t="s">
        <v>54</v>
      </c>
      <c r="D43" s="27">
        <v>39.700000000000003</v>
      </c>
      <c r="E43" s="15">
        <v>8.4</v>
      </c>
      <c r="F43" s="17"/>
      <c r="G43" s="17"/>
      <c r="H43" s="17">
        <v>2.5</v>
      </c>
      <c r="I43" s="17"/>
      <c r="J43" s="15">
        <f>SUM(D43:I43)</f>
        <v>50.6</v>
      </c>
    </row>
    <row r="44" spans="1:10" ht="15.75" x14ac:dyDescent="0.25">
      <c r="A44" s="183" t="s">
        <v>17</v>
      </c>
      <c r="B44" s="184"/>
      <c r="C44" s="185"/>
      <c r="D44" s="28">
        <f>SUM(D40:D43)</f>
        <v>986.40000000000009</v>
      </c>
      <c r="E44" s="28">
        <f>SUM(E40:E43)</f>
        <v>157.80000000000001</v>
      </c>
      <c r="F44" s="28">
        <f>SUM(F40:F43)</f>
        <v>67.7</v>
      </c>
      <c r="G44" s="28"/>
      <c r="H44" s="28">
        <f t="shared" ref="H44:J44" si="7">SUM(H40:H43)</f>
        <v>3.7</v>
      </c>
      <c r="I44" s="28">
        <f t="shared" si="7"/>
        <v>0</v>
      </c>
      <c r="J44" s="28">
        <f t="shared" si="7"/>
        <v>1215.5999999999999</v>
      </c>
    </row>
    <row r="45" spans="1:10" ht="31.5" x14ac:dyDescent="0.25">
      <c r="A45" s="7" t="s">
        <v>18</v>
      </c>
      <c r="B45" s="7">
        <v>7010301</v>
      </c>
      <c r="C45" s="40" t="s">
        <v>52</v>
      </c>
      <c r="D45" s="12"/>
      <c r="E45" s="12"/>
      <c r="F45" s="13">
        <v>22</v>
      </c>
      <c r="G45" s="12"/>
      <c r="H45" s="12"/>
      <c r="I45" s="12"/>
      <c r="J45" s="11">
        <f>SUM(D45:I45)</f>
        <v>22</v>
      </c>
    </row>
    <row r="46" spans="1:10" ht="15.75" x14ac:dyDescent="0.25">
      <c r="A46" s="176" t="s">
        <v>19</v>
      </c>
      <c r="B46" s="176"/>
      <c r="C46" s="176"/>
      <c r="D46" s="14">
        <f t="shared" ref="D46:J46" si="8">SUM(D45:D45)</f>
        <v>0</v>
      </c>
      <c r="E46" s="14">
        <f t="shared" si="8"/>
        <v>0</v>
      </c>
      <c r="F46" s="14">
        <f t="shared" si="8"/>
        <v>22</v>
      </c>
      <c r="G46" s="14"/>
      <c r="H46" s="14">
        <f t="shared" si="8"/>
        <v>0</v>
      </c>
      <c r="I46" s="14">
        <f t="shared" si="8"/>
        <v>0</v>
      </c>
      <c r="J46" s="14">
        <f t="shared" si="8"/>
        <v>22</v>
      </c>
    </row>
    <row r="47" spans="1:10" ht="15.75" x14ac:dyDescent="0.25">
      <c r="A47" s="186" t="s">
        <v>20</v>
      </c>
      <c r="B47" s="126">
        <v>8010103</v>
      </c>
      <c r="C47" s="41" t="s">
        <v>38</v>
      </c>
      <c r="D47" s="11">
        <v>240.2</v>
      </c>
      <c r="E47" s="12">
        <v>42.4</v>
      </c>
      <c r="F47" s="13">
        <v>80</v>
      </c>
      <c r="G47" s="12"/>
      <c r="H47" s="12"/>
      <c r="I47" s="12"/>
      <c r="J47" s="11">
        <f t="shared" ref="J47:J52" si="9">SUM(D47:I47)</f>
        <v>362.59999999999997</v>
      </c>
    </row>
    <row r="48" spans="1:10" ht="15.75" x14ac:dyDescent="0.25">
      <c r="A48" s="186"/>
      <c r="B48" s="126">
        <v>8010401</v>
      </c>
      <c r="C48" s="41" t="s">
        <v>45</v>
      </c>
      <c r="D48" s="11"/>
      <c r="E48" s="12"/>
      <c r="F48" s="13"/>
      <c r="G48" s="12"/>
      <c r="H48" s="11">
        <v>100</v>
      </c>
      <c r="I48" s="12"/>
      <c r="J48" s="11">
        <f t="shared" si="9"/>
        <v>100</v>
      </c>
    </row>
    <row r="49" spans="1:10" ht="15.75" x14ac:dyDescent="0.25">
      <c r="A49" s="186"/>
      <c r="B49" s="126">
        <v>8010402</v>
      </c>
      <c r="C49" s="41" t="s">
        <v>46</v>
      </c>
      <c r="D49" s="11"/>
      <c r="E49" s="12"/>
      <c r="F49" s="13">
        <v>10</v>
      </c>
      <c r="G49" s="12"/>
      <c r="H49" s="12"/>
      <c r="I49" s="12"/>
      <c r="J49" s="11">
        <f t="shared" si="9"/>
        <v>10</v>
      </c>
    </row>
    <row r="50" spans="1:10" ht="15.75" x14ac:dyDescent="0.25">
      <c r="A50" s="186"/>
      <c r="B50" s="126">
        <v>8010403</v>
      </c>
      <c r="C50" s="41" t="s">
        <v>47</v>
      </c>
      <c r="D50" s="11"/>
      <c r="E50" s="12"/>
      <c r="F50" s="13">
        <v>15</v>
      </c>
      <c r="G50" s="12"/>
      <c r="H50" s="12"/>
      <c r="I50" s="12"/>
      <c r="J50" s="11">
        <f t="shared" si="9"/>
        <v>15</v>
      </c>
    </row>
    <row r="51" spans="1:10" ht="15.75" x14ac:dyDescent="0.25">
      <c r="A51" s="186"/>
      <c r="B51" s="126">
        <v>8010404</v>
      </c>
      <c r="C51" s="41" t="s">
        <v>48</v>
      </c>
      <c r="D51" s="11"/>
      <c r="E51" s="12"/>
      <c r="F51" s="13">
        <v>20</v>
      </c>
      <c r="G51" s="12"/>
      <c r="H51" s="12"/>
      <c r="I51" s="12"/>
      <c r="J51" s="11">
        <f t="shared" si="9"/>
        <v>20</v>
      </c>
    </row>
    <row r="52" spans="1:10" ht="31.5" x14ac:dyDescent="0.25">
      <c r="A52" s="186"/>
      <c r="B52" s="126">
        <v>8010104</v>
      </c>
      <c r="C52" s="42" t="s">
        <v>55</v>
      </c>
      <c r="D52" s="11">
        <v>237.5</v>
      </c>
      <c r="E52" s="12">
        <v>41.9</v>
      </c>
      <c r="F52" s="13">
        <v>120</v>
      </c>
      <c r="G52" s="12"/>
      <c r="H52" s="12"/>
      <c r="I52" s="12"/>
      <c r="J52" s="11">
        <f t="shared" si="9"/>
        <v>399.4</v>
      </c>
    </row>
    <row r="53" spans="1:10" ht="16.5" thickBot="1" x14ac:dyDescent="0.3">
      <c r="A53" s="187" t="s">
        <v>21</v>
      </c>
      <c r="B53" s="187"/>
      <c r="C53" s="187"/>
      <c r="D53" s="32">
        <f>SUM(D47:D52)</f>
        <v>477.7</v>
      </c>
      <c r="E53" s="31">
        <f>SUM(E47:E52)</f>
        <v>84.3</v>
      </c>
      <c r="F53" s="32">
        <f>SUM(F47:F52)</f>
        <v>245</v>
      </c>
      <c r="G53" s="32"/>
      <c r="H53" s="32">
        <f>SUM(H47:H52)</f>
        <v>100</v>
      </c>
      <c r="I53" s="32">
        <f>SUM(I47:I52)</f>
        <v>0</v>
      </c>
      <c r="J53" s="32">
        <f>SUM(J47:J52)</f>
        <v>907</v>
      </c>
    </row>
    <row r="54" spans="1:10" ht="25.5" customHeight="1" thickBot="1" x14ac:dyDescent="0.3">
      <c r="A54" s="188" t="s">
        <v>22</v>
      </c>
      <c r="B54" s="188"/>
      <c r="C54" s="188"/>
      <c r="D54" s="29">
        <f>SUM(D53+D46+D44+D39+D32+D26+D19+D9)</f>
        <v>4029.7000000000003</v>
      </c>
      <c r="E54" s="29">
        <f t="shared" ref="E54:I54" si="10">SUM(E53+E46+E44+E39+E32+E26+E19+E9)</f>
        <v>933.40000000000009</v>
      </c>
      <c r="F54" s="29">
        <f>SUM(F53+F46+F44+F39+F32+F26+F19+F9)</f>
        <v>3641.5</v>
      </c>
      <c r="G54" s="29">
        <f t="shared" si="10"/>
        <v>21.5</v>
      </c>
      <c r="H54" s="29">
        <f t="shared" si="10"/>
        <v>1305.3000000000002</v>
      </c>
      <c r="I54" s="29">
        <f t="shared" si="10"/>
        <v>1600</v>
      </c>
      <c r="J54" s="30">
        <f>SUM(J53+J46+J44+J39+J32+J26+J19+J9)</f>
        <v>11531.400000000001</v>
      </c>
    </row>
    <row r="55" spans="1:10" x14ac:dyDescent="0.25">
      <c r="C55" s="5"/>
      <c r="D55" s="6"/>
      <c r="E55" s="6"/>
    </row>
    <row r="56" spans="1:10" x14ac:dyDescent="0.25">
      <c r="C56" s="5"/>
      <c r="D56" s="6"/>
      <c r="E56" s="6"/>
    </row>
    <row r="58" spans="1:10" x14ac:dyDescent="0.25">
      <c r="C58" s="175" t="s">
        <v>24</v>
      </c>
      <c r="D58" s="175"/>
      <c r="E58" s="175"/>
      <c r="F58" s="175"/>
      <c r="G58" s="175"/>
      <c r="H58" s="175"/>
      <c r="I58" s="175"/>
      <c r="J58" s="175"/>
    </row>
  </sheetData>
  <mergeCells count="18">
    <mergeCell ref="C58:J58"/>
    <mergeCell ref="A26:C26"/>
    <mergeCell ref="A27:A31"/>
    <mergeCell ref="A32:C32"/>
    <mergeCell ref="A33:A38"/>
    <mergeCell ref="A39:C39"/>
    <mergeCell ref="A40:A43"/>
    <mergeCell ref="A44:C44"/>
    <mergeCell ref="A46:C46"/>
    <mergeCell ref="A47:A52"/>
    <mergeCell ref="A53:C53"/>
    <mergeCell ref="A54:C54"/>
    <mergeCell ref="A20:A25"/>
    <mergeCell ref="A2:J2"/>
    <mergeCell ref="A5:A8"/>
    <mergeCell ref="A9:C9"/>
    <mergeCell ref="A10:A18"/>
    <mergeCell ref="A19:C19"/>
  </mergeCells>
  <pageMargins left="0.7" right="0.7" top="0.42" bottom="0.51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8"/>
  <sheetViews>
    <sheetView topLeftCell="A7" workbookViewId="0">
      <selection activeCell="D54" sqref="D54:E54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43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66.8</v>
      </c>
      <c r="E5" s="137">
        <v>14</v>
      </c>
      <c r="F5" s="10">
        <v>53.6</v>
      </c>
      <c r="G5" s="10"/>
      <c r="H5" s="10"/>
      <c r="I5" s="10"/>
      <c r="J5" s="11">
        <f>SUM(D5:I5)</f>
        <v>134.4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137">
        <v>225</v>
      </c>
      <c r="F7" s="43"/>
      <c r="G7" s="10"/>
      <c r="H7" s="43"/>
      <c r="I7" s="10"/>
      <c r="J7" s="11">
        <f>SUM(D7:I7)</f>
        <v>225</v>
      </c>
    </row>
    <row r="8" spans="1:11" ht="31.5" x14ac:dyDescent="0.25">
      <c r="A8" s="179"/>
      <c r="B8" s="7">
        <v>1010304</v>
      </c>
      <c r="C8" s="34" t="s">
        <v>50</v>
      </c>
      <c r="D8" s="11"/>
      <c r="E8" s="12">
        <v>10.5</v>
      </c>
      <c r="F8" s="13">
        <v>15.6</v>
      </c>
      <c r="G8" s="11"/>
      <c r="H8" s="11">
        <v>8.5</v>
      </c>
      <c r="I8" s="11"/>
      <c r="J8" s="11">
        <f>SUM(D8:I8)</f>
        <v>34.6</v>
      </c>
    </row>
    <row r="9" spans="1:11" ht="15.75" x14ac:dyDescent="0.25">
      <c r="A9" s="176" t="s">
        <v>8</v>
      </c>
      <c r="B9" s="176"/>
      <c r="C9" s="176"/>
      <c r="D9" s="14">
        <f>SUM(D5:D8)</f>
        <v>66.8</v>
      </c>
      <c r="E9" s="14">
        <f>SUM(E5:E8)</f>
        <v>249.5</v>
      </c>
      <c r="F9" s="14">
        <f>SUM(F5:F8)</f>
        <v>69.2</v>
      </c>
      <c r="G9" s="14"/>
      <c r="H9" s="14">
        <f>SUM(H5:H8)</f>
        <v>108.5</v>
      </c>
      <c r="I9" s="14">
        <f t="shared" ref="I9" si="0">SUM(I5:I8)</f>
        <v>0</v>
      </c>
      <c r="J9" s="14">
        <f>SUM(J5:J8)</f>
        <v>494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7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1162</v>
      </c>
      <c r="E11" s="15">
        <v>219.9</v>
      </c>
      <c r="F11" s="16">
        <v>200</v>
      </c>
      <c r="G11" s="17"/>
      <c r="H11" s="17"/>
      <c r="I11" s="17"/>
      <c r="J11" s="11">
        <f t="shared" si="1"/>
        <v>1581.9</v>
      </c>
    </row>
    <row r="12" spans="1:11" ht="15.75" x14ac:dyDescent="0.25">
      <c r="A12" s="178"/>
      <c r="B12" s="128">
        <v>2010606</v>
      </c>
      <c r="C12" s="12" t="s">
        <v>33</v>
      </c>
      <c r="D12" s="15">
        <v>510</v>
      </c>
      <c r="E12" s="15"/>
      <c r="F12" s="16">
        <v>50</v>
      </c>
      <c r="G12" s="17"/>
      <c r="H12" s="17"/>
      <c r="I12" s="17"/>
      <c r="J12" s="11">
        <f t="shared" si="1"/>
        <v>560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498.3</v>
      </c>
      <c r="I13" s="15">
        <v>1600</v>
      </c>
      <c r="J13" s="11">
        <f t="shared" si="1"/>
        <v>2098.3000000000002</v>
      </c>
      <c r="K13" s="136" t="s">
        <v>75</v>
      </c>
    </row>
    <row r="14" spans="1:11" ht="15.75" x14ac:dyDescent="0.25">
      <c r="A14" s="178"/>
      <c r="B14" s="128">
        <v>2010506</v>
      </c>
      <c r="C14" s="12" t="s">
        <v>31</v>
      </c>
      <c r="D14" s="15"/>
      <c r="E14" s="15"/>
      <c r="F14" s="15"/>
      <c r="G14" s="17"/>
      <c r="H14" s="17"/>
      <c r="I14" s="17"/>
      <c r="J14" s="11">
        <f t="shared" si="1"/>
        <v>0</v>
      </c>
    </row>
    <row r="15" spans="1:11" ht="15.75" x14ac:dyDescent="0.25">
      <c r="A15" s="178"/>
      <c r="B15" s="128">
        <v>2010611</v>
      </c>
      <c r="C15" s="12" t="s">
        <v>62</v>
      </c>
      <c r="D15" s="15">
        <v>76.5</v>
      </c>
      <c r="E15" s="15">
        <v>18.8</v>
      </c>
      <c r="F15" s="15"/>
      <c r="G15" s="17"/>
      <c r="H15" s="17"/>
      <c r="I15" s="17"/>
      <c r="J15" s="11">
        <f t="shared" si="1"/>
        <v>95.3</v>
      </c>
    </row>
    <row r="16" spans="1:11" ht="15.75" x14ac:dyDescent="0.25">
      <c r="A16" s="178"/>
      <c r="B16" s="128">
        <v>2010613</v>
      </c>
      <c r="C16" s="12" t="s">
        <v>71</v>
      </c>
      <c r="D16" s="15">
        <v>102</v>
      </c>
      <c r="E16" s="15">
        <v>20</v>
      </c>
      <c r="F16" s="15"/>
      <c r="G16" s="17"/>
      <c r="H16" s="17"/>
      <c r="I16" s="17"/>
      <c r="J16" s="11">
        <f t="shared" si="1"/>
        <v>122</v>
      </c>
    </row>
    <row r="17" spans="1:11" ht="15.75" x14ac:dyDescent="0.25">
      <c r="A17" s="178"/>
      <c r="B17" s="7">
        <v>2010610</v>
      </c>
      <c r="C17" s="12" t="s">
        <v>66</v>
      </c>
      <c r="D17" s="15">
        <v>4.9000000000000004</v>
      </c>
      <c r="E17" s="15"/>
      <c r="F17" s="15"/>
      <c r="G17" s="17"/>
      <c r="H17" s="17"/>
      <c r="I17" s="17"/>
      <c r="J17" s="11">
        <f t="shared" si="1"/>
        <v>4.9000000000000004</v>
      </c>
    </row>
    <row r="18" spans="1:11" ht="15.75" x14ac:dyDescent="0.25">
      <c r="A18" s="179"/>
      <c r="B18" s="7">
        <v>2010612</v>
      </c>
      <c r="C18" s="12" t="s">
        <v>76</v>
      </c>
      <c r="D18" s="15">
        <v>198.2</v>
      </c>
      <c r="E18" s="15">
        <v>35</v>
      </c>
      <c r="F18" s="15"/>
      <c r="G18" s="17"/>
      <c r="H18" s="15">
        <v>15</v>
      </c>
      <c r="I18" s="17"/>
      <c r="J18" s="11">
        <f>SUM(D18:I18)</f>
        <v>248.2</v>
      </c>
    </row>
    <row r="19" spans="1:11" ht="15.75" x14ac:dyDescent="0.25">
      <c r="A19" s="176" t="s">
        <v>10</v>
      </c>
      <c r="B19" s="176"/>
      <c r="C19" s="176"/>
      <c r="D19" s="14">
        <f>SUM(D10:D18)</f>
        <v>2053.6</v>
      </c>
      <c r="E19" s="14">
        <f>SUM(E10:E18)</f>
        <v>293.70000000000005</v>
      </c>
      <c r="F19" s="14">
        <f>SUM(F10:F18)</f>
        <v>1734.5</v>
      </c>
      <c r="G19" s="14"/>
      <c r="H19" s="14">
        <f>SUM(H10:H18)</f>
        <v>513.29999999999995</v>
      </c>
      <c r="I19" s="14">
        <f>SUM(I10:I18)</f>
        <v>1600</v>
      </c>
      <c r="J19" s="14">
        <f>SUM(J10:J18)</f>
        <v>6195.1</v>
      </c>
    </row>
    <row r="20" spans="1:11" ht="15.75" x14ac:dyDescent="0.25">
      <c r="A20" s="186" t="s">
        <v>25</v>
      </c>
      <c r="B20" s="126">
        <v>3010301</v>
      </c>
      <c r="C20" s="12" t="s">
        <v>35</v>
      </c>
      <c r="D20" s="11">
        <v>4</v>
      </c>
      <c r="E20" s="11">
        <v>17.2</v>
      </c>
      <c r="F20" s="13">
        <v>175.5</v>
      </c>
      <c r="G20" s="11"/>
      <c r="H20" s="11"/>
      <c r="I20" s="11"/>
      <c r="J20" s="11">
        <f t="shared" ref="J20:J25" si="2">SUM(D20:I20)</f>
        <v>196.7</v>
      </c>
    </row>
    <row r="21" spans="1:11" ht="15.75" x14ac:dyDescent="0.25">
      <c r="A21" s="186"/>
      <c r="B21" s="126">
        <v>3010303</v>
      </c>
      <c r="C21" s="12" t="s">
        <v>59</v>
      </c>
      <c r="D21" s="11"/>
      <c r="E21" s="11"/>
      <c r="F21" s="13"/>
      <c r="G21" s="11"/>
      <c r="H21" s="133">
        <v>3.2</v>
      </c>
      <c r="I21" s="11"/>
      <c r="J21" s="11">
        <f t="shared" si="2"/>
        <v>3.2</v>
      </c>
      <c r="K21" s="136" t="s">
        <v>75</v>
      </c>
    </row>
    <row r="22" spans="1:11" ht="15.75" x14ac:dyDescent="0.25">
      <c r="A22" s="186"/>
      <c r="B22" s="126">
        <v>3010601</v>
      </c>
      <c r="C22" s="12" t="s">
        <v>40</v>
      </c>
      <c r="D22" s="11"/>
      <c r="E22" s="11"/>
      <c r="F22" s="13">
        <v>106</v>
      </c>
      <c r="G22" s="11"/>
      <c r="H22" s="11"/>
      <c r="I22" s="11"/>
      <c r="J22" s="11">
        <f t="shared" si="2"/>
        <v>106</v>
      </c>
    </row>
    <row r="23" spans="1:11" ht="31.5" x14ac:dyDescent="0.25">
      <c r="A23" s="186"/>
      <c r="B23" s="126">
        <v>3010302</v>
      </c>
      <c r="C23" s="35" t="s">
        <v>51</v>
      </c>
      <c r="D23" s="11"/>
      <c r="E23" s="11"/>
      <c r="F23" s="13"/>
      <c r="G23" s="11"/>
      <c r="H23" s="11">
        <v>28</v>
      </c>
      <c r="I23" s="11"/>
      <c r="J23" s="11">
        <f t="shared" si="2"/>
        <v>28</v>
      </c>
    </row>
    <row r="24" spans="1:11" ht="15.75" x14ac:dyDescent="0.25">
      <c r="A24" s="186"/>
      <c r="B24" s="126">
        <v>3010403</v>
      </c>
      <c r="C24" s="12" t="s">
        <v>29</v>
      </c>
      <c r="D24" s="11">
        <v>84.6</v>
      </c>
      <c r="E24" s="11">
        <v>15</v>
      </c>
      <c r="F24" s="13">
        <v>30</v>
      </c>
      <c r="G24" s="11"/>
      <c r="H24" s="11"/>
      <c r="I24" s="11"/>
      <c r="J24" s="11">
        <f t="shared" si="2"/>
        <v>129.6</v>
      </c>
    </row>
    <row r="25" spans="1:11" ht="15.75" x14ac:dyDescent="0.25">
      <c r="A25" s="186"/>
      <c r="B25" s="126">
        <v>3010401</v>
      </c>
      <c r="C25" s="12" t="s">
        <v>30</v>
      </c>
      <c r="D25" s="11"/>
      <c r="E25" s="11">
        <v>35</v>
      </c>
      <c r="F25" s="13"/>
      <c r="G25" s="11"/>
      <c r="H25" s="11">
        <v>45</v>
      </c>
      <c r="I25" s="11"/>
      <c r="J25" s="11">
        <f t="shared" si="2"/>
        <v>80</v>
      </c>
    </row>
    <row r="26" spans="1:11" ht="15.75" x14ac:dyDescent="0.25">
      <c r="A26" s="176" t="s">
        <v>11</v>
      </c>
      <c r="B26" s="176"/>
      <c r="C26" s="176"/>
      <c r="D26" s="14">
        <f>SUM(D20:D25)</f>
        <v>88.6</v>
      </c>
      <c r="E26" s="14">
        <f>SUM(E20:E25)</f>
        <v>67.2</v>
      </c>
      <c r="F26" s="14">
        <f>SUM(F20:F25)</f>
        <v>311.5</v>
      </c>
      <c r="G26" s="14">
        <f>SUM(G20:G25)</f>
        <v>0</v>
      </c>
      <c r="H26" s="14">
        <f>SUM(H20:H25)</f>
        <v>76.2</v>
      </c>
      <c r="I26" s="14">
        <f t="shared" ref="I26" si="3">SUM(I20:I25)</f>
        <v>0</v>
      </c>
      <c r="J26" s="14">
        <f>SUM(J20:J25)</f>
        <v>543.5</v>
      </c>
    </row>
    <row r="27" spans="1:11" ht="15.75" x14ac:dyDescent="0.25">
      <c r="A27" s="177" t="s">
        <v>12</v>
      </c>
      <c r="B27" s="127">
        <v>4010213</v>
      </c>
      <c r="C27" s="36" t="s">
        <v>36</v>
      </c>
      <c r="D27" s="19">
        <v>20</v>
      </c>
      <c r="E27" s="20">
        <v>9.1999999999999993</v>
      </c>
      <c r="F27" s="19">
        <v>20</v>
      </c>
      <c r="G27" s="21"/>
      <c r="H27" s="21"/>
      <c r="I27" s="21"/>
      <c r="J27" s="11">
        <f>SUM(D27:I27)</f>
        <v>49.2</v>
      </c>
    </row>
    <row r="28" spans="1:11" ht="15.75" x14ac:dyDescent="0.25">
      <c r="A28" s="178"/>
      <c r="B28" s="128">
        <v>4010205</v>
      </c>
      <c r="C28" s="36" t="s">
        <v>44</v>
      </c>
      <c r="D28" s="22"/>
      <c r="E28" s="22"/>
      <c r="F28" s="19">
        <v>2</v>
      </c>
      <c r="G28" s="21"/>
      <c r="H28" s="21"/>
      <c r="I28" s="21"/>
      <c r="J28" s="11">
        <f>SUM(D28:I28)</f>
        <v>2</v>
      </c>
    </row>
    <row r="29" spans="1:11" ht="15.75" x14ac:dyDescent="0.25">
      <c r="A29" s="178"/>
      <c r="B29" s="128">
        <v>4010211</v>
      </c>
      <c r="C29" s="36" t="s">
        <v>39</v>
      </c>
      <c r="D29" s="22"/>
      <c r="E29" s="22"/>
      <c r="F29" s="23"/>
      <c r="G29" s="21"/>
      <c r="H29" s="19">
        <v>176.7</v>
      </c>
      <c r="I29" s="21"/>
      <c r="J29" s="11">
        <f>SUM(D29:I29)</f>
        <v>176.7</v>
      </c>
    </row>
    <row r="30" spans="1:11" ht="31.5" x14ac:dyDescent="0.25">
      <c r="A30" s="178"/>
      <c r="B30" s="128">
        <v>4010212</v>
      </c>
      <c r="C30" s="37" t="s">
        <v>77</v>
      </c>
      <c r="D30" s="22"/>
      <c r="E30" s="22"/>
      <c r="F30" s="23">
        <v>40</v>
      </c>
      <c r="G30" s="21"/>
      <c r="H30" s="21"/>
      <c r="I30" s="21"/>
      <c r="J30" s="11">
        <f>SUM(D30:I30)</f>
        <v>40</v>
      </c>
    </row>
    <row r="31" spans="1:11" ht="15.75" x14ac:dyDescent="0.25">
      <c r="A31" s="179"/>
      <c r="B31" s="7">
        <v>4010203</v>
      </c>
      <c r="C31" s="12" t="s">
        <v>73</v>
      </c>
      <c r="D31" s="12"/>
      <c r="E31" s="12"/>
      <c r="F31" s="13">
        <v>161.69999999999999</v>
      </c>
      <c r="G31" s="12"/>
      <c r="H31" s="12"/>
      <c r="I31" s="12"/>
      <c r="J31" s="11">
        <f>SUM(D31:I31)</f>
        <v>161.69999999999999</v>
      </c>
    </row>
    <row r="32" spans="1:11" ht="15.75" x14ac:dyDescent="0.25">
      <c r="A32" s="176" t="s">
        <v>14</v>
      </c>
      <c r="B32" s="176"/>
      <c r="C32" s="176"/>
      <c r="D32" s="14">
        <f t="shared" ref="D32:E32" si="4">SUM(D27:D31)</f>
        <v>20</v>
      </c>
      <c r="E32" s="14">
        <f t="shared" si="4"/>
        <v>9.1999999999999993</v>
      </c>
      <c r="F32" s="14">
        <f>SUM(F27:F31)</f>
        <v>223.7</v>
      </c>
      <c r="G32" s="14"/>
      <c r="H32" s="14">
        <f>SUM(H27:H31)</f>
        <v>176.7</v>
      </c>
      <c r="I32" s="14">
        <f t="shared" ref="I32" si="5">SUM(I27:I31)</f>
        <v>0</v>
      </c>
      <c r="J32" s="14">
        <f>SUM(J27:J31)</f>
        <v>429.59999999999997</v>
      </c>
    </row>
    <row r="33" spans="1:10" ht="15.75" x14ac:dyDescent="0.25">
      <c r="A33" s="178" t="s">
        <v>15</v>
      </c>
      <c r="B33" s="128">
        <v>2010303</v>
      </c>
      <c r="C33" s="35" t="s">
        <v>65</v>
      </c>
      <c r="D33" s="11">
        <v>45.8</v>
      </c>
      <c r="E33" s="12">
        <v>11.5</v>
      </c>
      <c r="F33" s="11">
        <v>44.4</v>
      </c>
      <c r="G33" s="11"/>
      <c r="H33" s="11"/>
      <c r="I33" s="12"/>
      <c r="J33" s="11">
        <f t="shared" ref="J33:J38" si="6">SUM(D33:I33)</f>
        <v>101.69999999999999</v>
      </c>
    </row>
    <row r="34" spans="1:10" ht="15.75" x14ac:dyDescent="0.25">
      <c r="A34" s="178"/>
      <c r="B34" s="128">
        <v>5010215</v>
      </c>
      <c r="C34" s="12" t="s">
        <v>63</v>
      </c>
      <c r="D34" s="11">
        <v>204.8</v>
      </c>
      <c r="E34" s="11">
        <v>52.4</v>
      </c>
      <c r="F34" s="24">
        <v>222.8</v>
      </c>
      <c r="G34" s="25"/>
      <c r="H34" s="25"/>
      <c r="I34" s="12"/>
      <c r="J34" s="11">
        <f t="shared" si="6"/>
        <v>480</v>
      </c>
    </row>
    <row r="35" spans="1:10" ht="47.25" x14ac:dyDescent="0.25">
      <c r="A35" s="178"/>
      <c r="B35" s="128">
        <v>5010305</v>
      </c>
      <c r="C35" s="35" t="s">
        <v>57</v>
      </c>
      <c r="D35" s="11">
        <v>40.6</v>
      </c>
      <c r="E35" s="12">
        <v>6.7</v>
      </c>
      <c r="F35" s="26">
        <v>628.70000000000005</v>
      </c>
      <c r="G35" s="25"/>
      <c r="H35" s="25"/>
      <c r="I35" s="12"/>
      <c r="J35" s="11">
        <f t="shared" si="6"/>
        <v>676</v>
      </c>
    </row>
    <row r="36" spans="1:10" ht="15.75" x14ac:dyDescent="0.25">
      <c r="A36" s="178"/>
      <c r="B36" s="128">
        <v>5010307</v>
      </c>
      <c r="C36" s="12" t="s">
        <v>37</v>
      </c>
      <c r="D36" s="11">
        <v>34.200000000000003</v>
      </c>
      <c r="E36" s="12"/>
      <c r="F36" s="26"/>
      <c r="G36" s="25"/>
      <c r="H36" s="25">
        <v>443</v>
      </c>
      <c r="I36" s="12"/>
      <c r="J36" s="11">
        <f t="shared" si="6"/>
        <v>477.2</v>
      </c>
    </row>
    <row r="37" spans="1:10" ht="15.75" x14ac:dyDescent="0.25">
      <c r="A37" s="178"/>
      <c r="B37" s="128">
        <v>5010306</v>
      </c>
      <c r="C37" s="12" t="s">
        <v>56</v>
      </c>
      <c r="D37" s="11"/>
      <c r="E37" s="12"/>
      <c r="F37" s="26">
        <v>75</v>
      </c>
      <c r="G37" s="25"/>
      <c r="H37" s="25"/>
      <c r="I37" s="12"/>
      <c r="J37" s="11">
        <f t="shared" si="6"/>
        <v>75</v>
      </c>
    </row>
    <row r="38" spans="1:10" ht="15.75" x14ac:dyDescent="0.25">
      <c r="A38" s="179"/>
      <c r="B38" s="7">
        <v>5010308</v>
      </c>
      <c r="C38" s="12" t="s">
        <v>42</v>
      </c>
      <c r="D38" s="11">
        <v>11.2</v>
      </c>
      <c r="E38" s="12">
        <v>1.1000000000000001</v>
      </c>
      <c r="F38" s="24"/>
      <c r="G38" s="25"/>
      <c r="H38" s="25"/>
      <c r="I38" s="12"/>
      <c r="J38" s="11">
        <f t="shared" si="6"/>
        <v>12.299999999999999</v>
      </c>
    </row>
    <row r="39" spans="1:10" ht="15.75" x14ac:dyDescent="0.25">
      <c r="A39" s="176" t="s">
        <v>16</v>
      </c>
      <c r="B39" s="176"/>
      <c r="C39" s="176"/>
      <c r="D39" s="14">
        <f>SUM(D33:D38)</f>
        <v>336.6</v>
      </c>
      <c r="E39" s="14">
        <f>SUM(E33:E38)</f>
        <v>71.699999999999989</v>
      </c>
      <c r="F39" s="14">
        <f>SUM(F33:F38)</f>
        <v>970.90000000000009</v>
      </c>
      <c r="G39" s="14"/>
      <c r="H39" s="14">
        <f>SUM(H33:H38)</f>
        <v>443</v>
      </c>
      <c r="I39" s="14">
        <f>SUM(I33:I38)</f>
        <v>0</v>
      </c>
      <c r="J39" s="14">
        <f>SUM(J33:J38)</f>
        <v>1822.2</v>
      </c>
    </row>
    <row r="40" spans="1:10" ht="31.5" x14ac:dyDescent="0.25">
      <c r="A40" s="180" t="s">
        <v>26</v>
      </c>
      <c r="B40" s="129">
        <v>6010203</v>
      </c>
      <c r="C40" s="35" t="s">
        <v>64</v>
      </c>
      <c r="D40" s="17">
        <v>100.1</v>
      </c>
      <c r="E40" s="15"/>
      <c r="F40" s="16">
        <v>17.7</v>
      </c>
      <c r="G40" s="17"/>
      <c r="H40" s="17"/>
      <c r="I40" s="17"/>
      <c r="J40" s="15">
        <f>SUM(D40:I40)</f>
        <v>117.8</v>
      </c>
    </row>
    <row r="41" spans="1:10" ht="15.75" x14ac:dyDescent="0.25">
      <c r="A41" s="181"/>
      <c r="B41" s="130">
        <v>6010206</v>
      </c>
      <c r="C41" s="38" t="s">
        <v>53</v>
      </c>
      <c r="D41" s="27">
        <v>772.4</v>
      </c>
      <c r="E41" s="15">
        <v>136.30000000000001</v>
      </c>
      <c r="F41" s="16">
        <v>50</v>
      </c>
      <c r="G41" s="17"/>
      <c r="H41" s="17"/>
      <c r="I41" s="17"/>
      <c r="J41" s="15">
        <f>SUM(D41:I41)</f>
        <v>958.7</v>
      </c>
    </row>
    <row r="42" spans="1:10" ht="15.75" x14ac:dyDescent="0.25">
      <c r="A42" s="181"/>
      <c r="B42" s="130">
        <v>6010207</v>
      </c>
      <c r="C42" s="38" t="s">
        <v>61</v>
      </c>
      <c r="D42" s="27">
        <v>74.2</v>
      </c>
      <c r="E42" s="15">
        <v>13.1</v>
      </c>
      <c r="F42" s="16"/>
      <c r="G42" s="17"/>
      <c r="H42" s="17">
        <v>1.2</v>
      </c>
      <c r="I42" s="17"/>
      <c r="J42" s="15">
        <f>SUM(D42:I42)</f>
        <v>88.5</v>
      </c>
    </row>
    <row r="43" spans="1:10" ht="31.5" x14ac:dyDescent="0.25">
      <c r="A43" s="182"/>
      <c r="B43" s="131">
        <v>6010204</v>
      </c>
      <c r="C43" s="39" t="s">
        <v>54</v>
      </c>
      <c r="D43" s="27">
        <v>39.700000000000003</v>
      </c>
      <c r="E43" s="15">
        <v>8.4</v>
      </c>
      <c r="F43" s="17"/>
      <c r="G43" s="17"/>
      <c r="H43" s="17">
        <v>2.5</v>
      </c>
      <c r="I43" s="17"/>
      <c r="J43" s="15">
        <f>SUM(D43:I43)</f>
        <v>50.6</v>
      </c>
    </row>
    <row r="44" spans="1:10" ht="15.75" x14ac:dyDescent="0.25">
      <c r="A44" s="183" t="s">
        <v>17</v>
      </c>
      <c r="B44" s="184"/>
      <c r="C44" s="185"/>
      <c r="D44" s="28">
        <f>SUM(D40:D43)</f>
        <v>986.40000000000009</v>
      </c>
      <c r="E44" s="28">
        <f>SUM(E40:E43)</f>
        <v>157.80000000000001</v>
      </c>
      <c r="F44" s="28">
        <f>SUM(F40:F43)</f>
        <v>67.7</v>
      </c>
      <c r="G44" s="28"/>
      <c r="H44" s="28">
        <f t="shared" ref="H44:J44" si="7">SUM(H40:H43)</f>
        <v>3.7</v>
      </c>
      <c r="I44" s="28">
        <f t="shared" si="7"/>
        <v>0</v>
      </c>
      <c r="J44" s="28">
        <f t="shared" si="7"/>
        <v>1215.5999999999999</v>
      </c>
    </row>
    <row r="45" spans="1:10" ht="31.5" x14ac:dyDescent="0.25">
      <c r="A45" s="7" t="s">
        <v>18</v>
      </c>
      <c r="B45" s="7">
        <v>7010301</v>
      </c>
      <c r="C45" s="40" t="s">
        <v>52</v>
      </c>
      <c r="D45" s="12"/>
      <c r="E45" s="12"/>
      <c r="F45" s="13">
        <v>22</v>
      </c>
      <c r="G45" s="12"/>
      <c r="H45" s="12"/>
      <c r="I45" s="12"/>
      <c r="J45" s="11">
        <f>SUM(D45:I45)</f>
        <v>22</v>
      </c>
    </row>
    <row r="46" spans="1:10" ht="15.75" x14ac:dyDescent="0.25">
      <c r="A46" s="176" t="s">
        <v>19</v>
      </c>
      <c r="B46" s="176"/>
      <c r="C46" s="176"/>
      <c r="D46" s="14">
        <f t="shared" ref="D46:J46" si="8">SUM(D45:D45)</f>
        <v>0</v>
      </c>
      <c r="E46" s="14">
        <f t="shared" si="8"/>
        <v>0</v>
      </c>
      <c r="F46" s="14">
        <f t="shared" si="8"/>
        <v>22</v>
      </c>
      <c r="G46" s="14"/>
      <c r="H46" s="14">
        <f t="shared" si="8"/>
        <v>0</v>
      </c>
      <c r="I46" s="14">
        <f t="shared" si="8"/>
        <v>0</v>
      </c>
      <c r="J46" s="14">
        <f t="shared" si="8"/>
        <v>22</v>
      </c>
    </row>
    <row r="47" spans="1:10" ht="15.75" x14ac:dyDescent="0.25">
      <c r="A47" s="186" t="s">
        <v>20</v>
      </c>
      <c r="B47" s="126">
        <v>8010103</v>
      </c>
      <c r="C47" s="41" t="s">
        <v>38</v>
      </c>
      <c r="D47" s="11">
        <v>240.2</v>
      </c>
      <c r="E47" s="12">
        <v>42.4</v>
      </c>
      <c r="F47" s="13">
        <v>80</v>
      </c>
      <c r="G47" s="12"/>
      <c r="H47" s="12"/>
      <c r="I47" s="12"/>
      <c r="J47" s="11">
        <f t="shared" ref="J47:J52" si="9">SUM(D47:I47)</f>
        <v>362.59999999999997</v>
      </c>
    </row>
    <row r="48" spans="1:10" ht="15.75" x14ac:dyDescent="0.25">
      <c r="A48" s="186"/>
      <c r="B48" s="126">
        <v>8010401</v>
      </c>
      <c r="C48" s="41" t="s">
        <v>45</v>
      </c>
      <c r="D48" s="11"/>
      <c r="E48" s="12"/>
      <c r="F48" s="13"/>
      <c r="G48" s="12"/>
      <c r="H48" s="11">
        <v>100</v>
      </c>
      <c r="I48" s="12"/>
      <c r="J48" s="11">
        <f t="shared" si="9"/>
        <v>100</v>
      </c>
    </row>
    <row r="49" spans="1:10" ht="15.75" x14ac:dyDescent="0.25">
      <c r="A49" s="186"/>
      <c r="B49" s="126">
        <v>8010402</v>
      </c>
      <c r="C49" s="41" t="s">
        <v>46</v>
      </c>
      <c r="D49" s="11"/>
      <c r="E49" s="12"/>
      <c r="F49" s="13">
        <v>10</v>
      </c>
      <c r="G49" s="12"/>
      <c r="H49" s="12"/>
      <c r="I49" s="12"/>
      <c r="J49" s="11">
        <f t="shared" si="9"/>
        <v>10</v>
      </c>
    </row>
    <row r="50" spans="1:10" ht="15.75" x14ac:dyDescent="0.25">
      <c r="A50" s="186"/>
      <c r="B50" s="126">
        <v>8010403</v>
      </c>
      <c r="C50" s="41" t="s">
        <v>47</v>
      </c>
      <c r="D50" s="11"/>
      <c r="E50" s="12"/>
      <c r="F50" s="13">
        <v>15</v>
      </c>
      <c r="G50" s="12"/>
      <c r="H50" s="12"/>
      <c r="I50" s="12"/>
      <c r="J50" s="11">
        <f t="shared" si="9"/>
        <v>15</v>
      </c>
    </row>
    <row r="51" spans="1:10" ht="15.75" x14ac:dyDescent="0.25">
      <c r="A51" s="186"/>
      <c r="B51" s="126">
        <v>8010404</v>
      </c>
      <c r="C51" s="41" t="s">
        <v>48</v>
      </c>
      <c r="D51" s="11"/>
      <c r="E51" s="12"/>
      <c r="F51" s="13">
        <v>20</v>
      </c>
      <c r="G51" s="12"/>
      <c r="H51" s="12"/>
      <c r="I51" s="12"/>
      <c r="J51" s="11">
        <f t="shared" si="9"/>
        <v>20</v>
      </c>
    </row>
    <row r="52" spans="1:10" ht="31.5" x14ac:dyDescent="0.25">
      <c r="A52" s="186"/>
      <c r="B52" s="126">
        <v>8010104</v>
      </c>
      <c r="C52" s="42" t="s">
        <v>55</v>
      </c>
      <c r="D52" s="11">
        <v>237.5</v>
      </c>
      <c r="E52" s="12">
        <v>41.9</v>
      </c>
      <c r="F52" s="13">
        <v>120</v>
      </c>
      <c r="G52" s="12"/>
      <c r="H52" s="12"/>
      <c r="I52" s="12"/>
      <c r="J52" s="11">
        <f t="shared" si="9"/>
        <v>399.4</v>
      </c>
    </row>
    <row r="53" spans="1:10" ht="16.5" thickBot="1" x14ac:dyDescent="0.3">
      <c r="A53" s="187" t="s">
        <v>21</v>
      </c>
      <c r="B53" s="187"/>
      <c r="C53" s="187"/>
      <c r="D53" s="32">
        <f>SUM(D47:D52)</f>
        <v>477.7</v>
      </c>
      <c r="E53" s="31">
        <f>SUM(E47:E52)</f>
        <v>84.3</v>
      </c>
      <c r="F53" s="32">
        <f>SUM(F47:F52)</f>
        <v>245</v>
      </c>
      <c r="G53" s="32"/>
      <c r="H53" s="32">
        <f>SUM(H47:H52)</f>
        <v>100</v>
      </c>
      <c r="I53" s="32">
        <f>SUM(I47:I52)</f>
        <v>0</v>
      </c>
      <c r="J53" s="32">
        <f>SUM(J47:J52)</f>
        <v>907</v>
      </c>
    </row>
    <row r="54" spans="1:10" ht="25.5" customHeight="1" thickBot="1" x14ac:dyDescent="0.3">
      <c r="A54" s="188" t="s">
        <v>22</v>
      </c>
      <c r="B54" s="188"/>
      <c r="C54" s="188"/>
      <c r="D54" s="29">
        <f>SUM(D53+D46+D44+D39+D32+D26+D19+D9)</f>
        <v>4029.7000000000003</v>
      </c>
      <c r="E54" s="29">
        <f t="shared" ref="E54:I54" si="10">SUM(E53+E46+E44+E39+E32+E26+E19+E9)</f>
        <v>933.40000000000009</v>
      </c>
      <c r="F54" s="29">
        <f>SUM(F53+F46+F44+F39+F32+F26+F19+F9)</f>
        <v>3644.5</v>
      </c>
      <c r="G54" s="29">
        <f t="shared" si="10"/>
        <v>0</v>
      </c>
      <c r="H54" s="29">
        <f t="shared" si="10"/>
        <v>1421.4</v>
      </c>
      <c r="I54" s="29">
        <f t="shared" si="10"/>
        <v>1600</v>
      </c>
      <c r="J54" s="30">
        <f>SUM(J53+J46+J44+J39+J32+J26+J19+J9)</f>
        <v>11629</v>
      </c>
    </row>
    <row r="55" spans="1:10" x14ac:dyDescent="0.25">
      <c r="C55" s="5"/>
      <c r="D55" s="6"/>
      <c r="E55" s="6"/>
    </row>
    <row r="56" spans="1:10" x14ac:dyDescent="0.25">
      <c r="C56" s="5"/>
      <c r="D56" s="6"/>
      <c r="E56" s="6"/>
    </row>
    <row r="58" spans="1:10" x14ac:dyDescent="0.25">
      <c r="C58" s="175" t="s">
        <v>24</v>
      </c>
      <c r="D58" s="175"/>
      <c r="E58" s="175"/>
      <c r="F58" s="175"/>
      <c r="G58" s="175"/>
      <c r="H58" s="175"/>
      <c r="I58" s="175"/>
      <c r="J58" s="175"/>
    </row>
  </sheetData>
  <mergeCells count="18">
    <mergeCell ref="A2:J2"/>
    <mergeCell ref="A5:A8"/>
    <mergeCell ref="A9:C9"/>
    <mergeCell ref="A19:C19"/>
    <mergeCell ref="A20:A25"/>
    <mergeCell ref="A10:A18"/>
    <mergeCell ref="C58:J58"/>
    <mergeCell ref="A26:C26"/>
    <mergeCell ref="A27:A31"/>
    <mergeCell ref="A32:C32"/>
    <mergeCell ref="A33:A38"/>
    <mergeCell ref="A39:C39"/>
    <mergeCell ref="A40:A43"/>
    <mergeCell ref="A44:C44"/>
    <mergeCell ref="A46:C46"/>
    <mergeCell ref="A47:A52"/>
    <mergeCell ref="A53:C53"/>
    <mergeCell ref="A54:C54"/>
  </mergeCells>
  <pageMargins left="0.7" right="0.7" top="0.42" bottom="0.51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7"/>
  <sheetViews>
    <sheetView workbookViewId="0">
      <selection activeCell="H43" sqref="H43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43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66.8</v>
      </c>
      <c r="E5" s="137">
        <v>14</v>
      </c>
      <c r="F5" s="10">
        <v>53.6</v>
      </c>
      <c r="G5" s="10"/>
      <c r="H5" s="10"/>
      <c r="I5" s="10"/>
      <c r="J5" s="11">
        <f>SUM(D5:I5)</f>
        <v>134.4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9">
        <v>225</v>
      </c>
      <c r="F7" s="43"/>
      <c r="G7" s="10"/>
      <c r="H7" s="43"/>
      <c r="I7" s="10"/>
      <c r="J7" s="11">
        <f>SUM(D7:I7)</f>
        <v>225</v>
      </c>
    </row>
    <row r="8" spans="1:11" ht="31.5" x14ac:dyDescent="0.25">
      <c r="A8" s="179"/>
      <c r="B8" s="7">
        <v>1010304</v>
      </c>
      <c r="C8" s="34" t="s">
        <v>50</v>
      </c>
      <c r="D8" s="11"/>
      <c r="E8" s="12"/>
      <c r="F8" s="13">
        <v>15.6</v>
      </c>
      <c r="G8" s="11"/>
      <c r="H8" s="11"/>
      <c r="I8" s="11"/>
      <c r="J8" s="11">
        <f>SUM(D8:I8)</f>
        <v>15.6</v>
      </c>
    </row>
    <row r="9" spans="1:11" ht="15.75" x14ac:dyDescent="0.25">
      <c r="A9" s="176" t="s">
        <v>8</v>
      </c>
      <c r="B9" s="176"/>
      <c r="C9" s="176"/>
      <c r="D9" s="14">
        <f>SUM(D5:D8)</f>
        <v>66.8</v>
      </c>
      <c r="E9" s="14">
        <f>SUM(E5:E8)</f>
        <v>239</v>
      </c>
      <c r="F9" s="14">
        <f>SUM(F5:F8)</f>
        <v>69.2</v>
      </c>
      <c r="G9" s="14"/>
      <c r="H9" s="14">
        <f>SUM(H5:H8)</f>
        <v>100</v>
      </c>
      <c r="I9" s="14">
        <f t="shared" ref="I9:J9" si="0">SUM(I5:I8)</f>
        <v>0</v>
      </c>
      <c r="J9" s="14">
        <f t="shared" si="0"/>
        <v>475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7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1162</v>
      </c>
      <c r="E11" s="15">
        <v>219.9</v>
      </c>
      <c r="F11" s="16">
        <v>200</v>
      </c>
      <c r="G11" s="17"/>
      <c r="H11" s="17"/>
      <c r="I11" s="17"/>
      <c r="J11" s="11">
        <f t="shared" si="1"/>
        <v>1581.9</v>
      </c>
    </row>
    <row r="12" spans="1:11" ht="15.75" x14ac:dyDescent="0.25">
      <c r="A12" s="178"/>
      <c r="B12" s="128">
        <v>2010606</v>
      </c>
      <c r="C12" s="12" t="s">
        <v>33</v>
      </c>
      <c r="D12" s="15">
        <v>510</v>
      </c>
      <c r="E12" s="15"/>
      <c r="F12" s="16">
        <v>50</v>
      </c>
      <c r="G12" s="17"/>
      <c r="H12" s="17"/>
      <c r="I12" s="17"/>
      <c r="J12" s="11">
        <f t="shared" si="1"/>
        <v>560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611.4</v>
      </c>
      <c r="I13" s="15">
        <v>1600</v>
      </c>
      <c r="J13" s="11">
        <f t="shared" si="1"/>
        <v>2211.4</v>
      </c>
      <c r="K13" s="136" t="s">
        <v>75</v>
      </c>
    </row>
    <row r="14" spans="1:11" ht="15.75" x14ac:dyDescent="0.25">
      <c r="A14" s="178"/>
      <c r="B14" s="128">
        <v>2010506</v>
      </c>
      <c r="C14" s="12" t="s">
        <v>31</v>
      </c>
      <c r="D14" s="15"/>
      <c r="E14" s="15"/>
      <c r="F14" s="15"/>
      <c r="G14" s="17"/>
      <c r="H14" s="17"/>
      <c r="I14" s="17"/>
      <c r="J14" s="11">
        <f t="shared" si="1"/>
        <v>0</v>
      </c>
    </row>
    <row r="15" spans="1:11" ht="15.75" x14ac:dyDescent="0.25">
      <c r="A15" s="178"/>
      <c r="B15" s="128">
        <v>2010611</v>
      </c>
      <c r="C15" s="12" t="s">
        <v>62</v>
      </c>
      <c r="D15" s="15">
        <v>76.5</v>
      </c>
      <c r="E15" s="15">
        <v>18.8</v>
      </c>
      <c r="F15" s="15"/>
      <c r="G15" s="17"/>
      <c r="H15" s="17"/>
      <c r="I15" s="17"/>
      <c r="J15" s="11">
        <f t="shared" si="1"/>
        <v>95.3</v>
      </c>
    </row>
    <row r="16" spans="1:11" ht="15.75" x14ac:dyDescent="0.25">
      <c r="A16" s="178"/>
      <c r="B16" s="128">
        <v>2010613</v>
      </c>
      <c r="C16" s="12" t="s">
        <v>71</v>
      </c>
      <c r="D16" s="15">
        <v>100</v>
      </c>
      <c r="E16" s="15">
        <v>20</v>
      </c>
      <c r="F16" s="15"/>
      <c r="G16" s="17"/>
      <c r="H16" s="17"/>
      <c r="I16" s="17"/>
      <c r="J16" s="11">
        <f t="shared" si="1"/>
        <v>120</v>
      </c>
    </row>
    <row r="17" spans="1:11" ht="15.75" x14ac:dyDescent="0.25">
      <c r="A17" s="179"/>
      <c r="B17" s="7">
        <v>2010610</v>
      </c>
      <c r="C17" s="12" t="s">
        <v>66</v>
      </c>
      <c r="D17" s="15">
        <v>4.9000000000000004</v>
      </c>
      <c r="E17" s="15"/>
      <c r="F17" s="15"/>
      <c r="G17" s="17"/>
      <c r="H17" s="17"/>
      <c r="I17" s="17"/>
      <c r="J17" s="11">
        <f t="shared" si="1"/>
        <v>4.9000000000000004</v>
      </c>
    </row>
    <row r="18" spans="1:11" ht="15.75" x14ac:dyDescent="0.25">
      <c r="A18" s="176" t="s">
        <v>10</v>
      </c>
      <c r="B18" s="176"/>
      <c r="C18" s="176"/>
      <c r="D18" s="14">
        <f>SUM(D10:D17)</f>
        <v>1853.4</v>
      </c>
      <c r="E18" s="14">
        <f>SUM(E10:E17)</f>
        <v>258.70000000000005</v>
      </c>
      <c r="F18" s="14">
        <f>SUM(F10:F17)</f>
        <v>1734.5</v>
      </c>
      <c r="G18" s="14"/>
      <c r="H18" s="14">
        <f>SUM(H10:H17)</f>
        <v>611.4</v>
      </c>
      <c r="I18" s="14">
        <f>SUM(I10:I17)</f>
        <v>1600</v>
      </c>
      <c r="J18" s="14">
        <f>SUM(J10:J17)</f>
        <v>6058</v>
      </c>
    </row>
    <row r="19" spans="1:11" ht="15.75" x14ac:dyDescent="0.25">
      <c r="A19" s="186" t="s">
        <v>25</v>
      </c>
      <c r="B19" s="126">
        <v>3010301</v>
      </c>
      <c r="C19" s="12" t="s">
        <v>35</v>
      </c>
      <c r="D19" s="11">
        <v>4</v>
      </c>
      <c r="E19" s="11">
        <v>17.2</v>
      </c>
      <c r="F19" s="13">
        <v>175.5</v>
      </c>
      <c r="G19" s="11"/>
      <c r="H19" s="11"/>
      <c r="I19" s="11"/>
      <c r="J19" s="11">
        <f t="shared" ref="J19:J24" si="2">SUM(D19:I19)</f>
        <v>196.7</v>
      </c>
    </row>
    <row r="20" spans="1:11" ht="15.75" x14ac:dyDescent="0.25">
      <c r="A20" s="186"/>
      <c r="B20" s="126">
        <v>3010303</v>
      </c>
      <c r="C20" s="12" t="s">
        <v>59</v>
      </c>
      <c r="D20" s="11"/>
      <c r="E20" s="11"/>
      <c r="F20" s="13"/>
      <c r="G20" s="11"/>
      <c r="H20" s="133">
        <v>3.2</v>
      </c>
      <c r="I20" s="11"/>
      <c r="J20" s="11">
        <f t="shared" si="2"/>
        <v>3.2</v>
      </c>
      <c r="K20" s="136" t="s">
        <v>75</v>
      </c>
    </row>
    <row r="21" spans="1:11" ht="15.75" x14ac:dyDescent="0.25">
      <c r="A21" s="186"/>
      <c r="B21" s="126">
        <v>3010601</v>
      </c>
      <c r="C21" s="12" t="s">
        <v>40</v>
      </c>
      <c r="D21" s="11"/>
      <c r="E21" s="11"/>
      <c r="F21" s="13">
        <v>106</v>
      </c>
      <c r="G21" s="11"/>
      <c r="H21" s="11"/>
      <c r="I21" s="11"/>
      <c r="J21" s="11">
        <f t="shared" si="2"/>
        <v>106</v>
      </c>
    </row>
    <row r="22" spans="1:11" ht="31.5" x14ac:dyDescent="0.25">
      <c r="A22" s="186"/>
      <c r="B22" s="126">
        <v>3010302</v>
      </c>
      <c r="C22" s="35" t="s">
        <v>51</v>
      </c>
      <c r="D22" s="11"/>
      <c r="E22" s="11"/>
      <c r="F22" s="13"/>
      <c r="G22" s="11"/>
      <c r="H22" s="11">
        <v>28</v>
      </c>
      <c r="I22" s="11"/>
      <c r="J22" s="11">
        <f t="shared" si="2"/>
        <v>28</v>
      </c>
    </row>
    <row r="23" spans="1:11" ht="15.75" x14ac:dyDescent="0.25">
      <c r="A23" s="186"/>
      <c r="B23" s="126">
        <v>3010403</v>
      </c>
      <c r="C23" s="12" t="s">
        <v>29</v>
      </c>
      <c r="D23" s="11">
        <v>84.6</v>
      </c>
      <c r="E23" s="11">
        <v>15</v>
      </c>
      <c r="F23" s="13">
        <v>30</v>
      </c>
      <c r="G23" s="11"/>
      <c r="H23" s="11"/>
      <c r="I23" s="11"/>
      <c r="J23" s="11">
        <f t="shared" si="2"/>
        <v>129.6</v>
      </c>
    </row>
    <row r="24" spans="1:11" ht="15.75" x14ac:dyDescent="0.25">
      <c r="A24" s="186"/>
      <c r="B24" s="126">
        <v>3010401</v>
      </c>
      <c r="C24" s="12" t="s">
        <v>30</v>
      </c>
      <c r="D24" s="11"/>
      <c r="E24" s="11">
        <v>35</v>
      </c>
      <c r="F24" s="13"/>
      <c r="G24" s="11"/>
      <c r="H24" s="11">
        <v>45</v>
      </c>
      <c r="I24" s="11"/>
      <c r="J24" s="11">
        <f t="shared" si="2"/>
        <v>80</v>
      </c>
    </row>
    <row r="25" spans="1:11" ht="15.75" x14ac:dyDescent="0.25">
      <c r="A25" s="176" t="s">
        <v>11</v>
      </c>
      <c r="B25" s="176"/>
      <c r="C25" s="176"/>
      <c r="D25" s="14">
        <f>SUM(D19:D24)</f>
        <v>88.6</v>
      </c>
      <c r="E25" s="14">
        <f>SUM(E19:E24)</f>
        <v>67.2</v>
      </c>
      <c r="F25" s="14">
        <f>SUM(F19:F24)</f>
        <v>311.5</v>
      </c>
      <c r="G25" s="14">
        <f>SUM(G19:G24)</f>
        <v>0</v>
      </c>
      <c r="H25" s="14">
        <f>SUM(H19:H24)</f>
        <v>76.2</v>
      </c>
      <c r="I25" s="14">
        <f t="shared" ref="I25:J25" si="3">SUM(I19:I24)</f>
        <v>0</v>
      </c>
      <c r="J25" s="14">
        <f t="shared" si="3"/>
        <v>543.5</v>
      </c>
    </row>
    <row r="26" spans="1:11" ht="15.75" x14ac:dyDescent="0.25">
      <c r="A26" s="177" t="s">
        <v>12</v>
      </c>
      <c r="B26" s="127">
        <v>4010213</v>
      </c>
      <c r="C26" s="36" t="s">
        <v>36</v>
      </c>
      <c r="D26" s="19">
        <v>20</v>
      </c>
      <c r="E26" s="20">
        <v>9.1999999999999993</v>
      </c>
      <c r="F26" s="19">
        <v>20</v>
      </c>
      <c r="G26" s="21"/>
      <c r="H26" s="21"/>
      <c r="I26" s="21"/>
      <c r="J26" s="11">
        <f>SUM(D26:I26)</f>
        <v>49.2</v>
      </c>
    </row>
    <row r="27" spans="1:11" ht="15.75" x14ac:dyDescent="0.25">
      <c r="A27" s="178"/>
      <c r="B27" s="128">
        <v>4010205</v>
      </c>
      <c r="C27" s="36" t="s">
        <v>44</v>
      </c>
      <c r="D27" s="22"/>
      <c r="E27" s="22"/>
      <c r="F27" s="19">
        <v>2</v>
      </c>
      <c r="G27" s="21"/>
      <c r="H27" s="21"/>
      <c r="I27" s="21"/>
      <c r="J27" s="11">
        <f>SUM(D27:I27)</f>
        <v>2</v>
      </c>
    </row>
    <row r="28" spans="1:11" ht="15.75" x14ac:dyDescent="0.25">
      <c r="A28" s="178"/>
      <c r="B28" s="128">
        <v>4010211</v>
      </c>
      <c r="C28" s="36" t="s">
        <v>39</v>
      </c>
      <c r="D28" s="22"/>
      <c r="E28" s="22"/>
      <c r="F28" s="23"/>
      <c r="G28" s="21"/>
      <c r="H28" s="19">
        <v>176.7</v>
      </c>
      <c r="I28" s="21"/>
      <c r="J28" s="11">
        <f>SUM(D28:I28)</f>
        <v>176.7</v>
      </c>
    </row>
    <row r="29" spans="1:11" ht="47.25" x14ac:dyDescent="0.25">
      <c r="A29" s="178"/>
      <c r="B29" s="128">
        <v>4010212</v>
      </c>
      <c r="C29" s="37" t="s">
        <v>72</v>
      </c>
      <c r="D29" s="22"/>
      <c r="E29" s="22"/>
      <c r="F29" s="23">
        <v>40</v>
      </c>
      <c r="G29" s="21"/>
      <c r="H29" s="21"/>
      <c r="I29" s="21"/>
      <c r="J29" s="11">
        <f>SUM(D29:I29)</f>
        <v>40</v>
      </c>
    </row>
    <row r="30" spans="1:11" ht="15.75" x14ac:dyDescent="0.25">
      <c r="A30" s="179"/>
      <c r="B30" s="7">
        <v>4010203</v>
      </c>
      <c r="C30" s="12" t="s">
        <v>73</v>
      </c>
      <c r="D30" s="12"/>
      <c r="E30" s="12"/>
      <c r="F30" s="13">
        <v>161.69999999999999</v>
      </c>
      <c r="G30" s="12"/>
      <c r="H30" s="12"/>
      <c r="I30" s="12"/>
      <c r="J30" s="11">
        <f>SUM(D30:I30)</f>
        <v>161.69999999999999</v>
      </c>
    </row>
    <row r="31" spans="1:11" ht="15.75" x14ac:dyDescent="0.25">
      <c r="A31" s="176" t="s">
        <v>14</v>
      </c>
      <c r="B31" s="176"/>
      <c r="C31" s="176"/>
      <c r="D31" s="14">
        <f t="shared" ref="D31:E31" si="4">SUM(D26:D30)</f>
        <v>20</v>
      </c>
      <c r="E31" s="14">
        <f t="shared" si="4"/>
        <v>9.1999999999999993</v>
      </c>
      <c r="F31" s="14">
        <f>SUM(F26:F30)</f>
        <v>223.7</v>
      </c>
      <c r="G31" s="14"/>
      <c r="H31" s="14">
        <f>SUM(H26:H30)</f>
        <v>176.7</v>
      </c>
      <c r="I31" s="14">
        <f t="shared" ref="I31" si="5">SUM(I26:I30)</f>
        <v>0</v>
      </c>
      <c r="J31" s="14">
        <f>SUM(J26:J30)</f>
        <v>429.59999999999997</v>
      </c>
    </row>
    <row r="32" spans="1:11" ht="15.75" x14ac:dyDescent="0.25">
      <c r="A32" s="178" t="s">
        <v>15</v>
      </c>
      <c r="B32" s="128">
        <v>2010303</v>
      </c>
      <c r="C32" s="35" t="s">
        <v>65</v>
      </c>
      <c r="D32" s="11">
        <v>45.8</v>
      </c>
      <c r="E32" s="12">
        <v>11.5</v>
      </c>
      <c r="F32" s="11">
        <v>44.4</v>
      </c>
      <c r="G32" s="11"/>
      <c r="H32" s="11"/>
      <c r="I32" s="12"/>
      <c r="J32" s="11">
        <f t="shared" ref="J32:J37" si="6">SUM(D32:I32)</f>
        <v>101.69999999999999</v>
      </c>
    </row>
    <row r="33" spans="1:10" ht="15.75" x14ac:dyDescent="0.25">
      <c r="A33" s="178"/>
      <c r="B33" s="128">
        <v>5010215</v>
      </c>
      <c r="C33" s="12" t="s">
        <v>63</v>
      </c>
      <c r="D33" s="11">
        <v>204.8</v>
      </c>
      <c r="E33" s="11">
        <v>52.4</v>
      </c>
      <c r="F33" s="24">
        <v>222.8</v>
      </c>
      <c r="G33" s="25"/>
      <c r="H33" s="25"/>
      <c r="I33" s="12"/>
      <c r="J33" s="11">
        <f t="shared" si="6"/>
        <v>480</v>
      </c>
    </row>
    <row r="34" spans="1:10" ht="47.25" x14ac:dyDescent="0.25">
      <c r="A34" s="178"/>
      <c r="B34" s="128">
        <v>5010305</v>
      </c>
      <c r="C34" s="35" t="s">
        <v>57</v>
      </c>
      <c r="D34" s="11">
        <v>40.6</v>
      </c>
      <c r="E34" s="12">
        <v>6.2</v>
      </c>
      <c r="F34" s="26">
        <v>628.70000000000005</v>
      </c>
      <c r="G34" s="25"/>
      <c r="H34" s="25"/>
      <c r="I34" s="12"/>
      <c r="J34" s="11">
        <f t="shared" si="6"/>
        <v>675.5</v>
      </c>
    </row>
    <row r="35" spans="1:10" ht="15.75" x14ac:dyDescent="0.25">
      <c r="A35" s="178"/>
      <c r="B35" s="128">
        <v>5010307</v>
      </c>
      <c r="C35" s="12" t="s">
        <v>37</v>
      </c>
      <c r="D35" s="11">
        <v>34.200000000000003</v>
      </c>
      <c r="E35" s="12"/>
      <c r="F35" s="26"/>
      <c r="G35" s="25"/>
      <c r="H35" s="25">
        <v>443</v>
      </c>
      <c r="I35" s="12"/>
      <c r="J35" s="11">
        <f t="shared" si="6"/>
        <v>477.2</v>
      </c>
    </row>
    <row r="36" spans="1:10" ht="15.75" x14ac:dyDescent="0.25">
      <c r="A36" s="178"/>
      <c r="B36" s="128">
        <v>5010306</v>
      </c>
      <c r="C36" s="12" t="s">
        <v>56</v>
      </c>
      <c r="D36" s="11"/>
      <c r="E36" s="12"/>
      <c r="F36" s="26">
        <v>75</v>
      </c>
      <c r="G36" s="25"/>
      <c r="H36" s="25"/>
      <c r="I36" s="12"/>
      <c r="J36" s="11">
        <f t="shared" si="6"/>
        <v>75</v>
      </c>
    </row>
    <row r="37" spans="1:10" ht="15.75" x14ac:dyDescent="0.25">
      <c r="A37" s="179"/>
      <c r="B37" s="7">
        <v>5010308</v>
      </c>
      <c r="C37" s="12" t="s">
        <v>42</v>
      </c>
      <c r="D37" s="11">
        <v>11.2</v>
      </c>
      <c r="E37" s="12">
        <v>1.1000000000000001</v>
      </c>
      <c r="F37" s="24"/>
      <c r="G37" s="25"/>
      <c r="H37" s="25"/>
      <c r="I37" s="12"/>
      <c r="J37" s="11">
        <f t="shared" si="6"/>
        <v>12.299999999999999</v>
      </c>
    </row>
    <row r="38" spans="1:10" ht="15.75" x14ac:dyDescent="0.25">
      <c r="A38" s="176" t="s">
        <v>16</v>
      </c>
      <c r="B38" s="176"/>
      <c r="C38" s="176"/>
      <c r="D38" s="14">
        <f>SUM(D32:D37)</f>
        <v>336.6</v>
      </c>
      <c r="E38" s="14">
        <f>SUM(E32:E37)</f>
        <v>71.199999999999989</v>
      </c>
      <c r="F38" s="14">
        <f>SUM(F32:F37)</f>
        <v>970.90000000000009</v>
      </c>
      <c r="G38" s="14"/>
      <c r="H38" s="14">
        <f>SUM(H32:H37)</f>
        <v>443</v>
      </c>
      <c r="I38" s="14">
        <f>SUM(I32:I37)</f>
        <v>0</v>
      </c>
      <c r="J38" s="14">
        <f>SUM(J32:J37)</f>
        <v>1821.7</v>
      </c>
    </row>
    <row r="39" spans="1:10" ht="31.5" x14ac:dyDescent="0.25">
      <c r="A39" s="180" t="s">
        <v>26</v>
      </c>
      <c r="B39" s="129">
        <v>6010203</v>
      </c>
      <c r="C39" s="35" t="s">
        <v>64</v>
      </c>
      <c r="D39" s="17">
        <v>100.1</v>
      </c>
      <c r="E39" s="15"/>
      <c r="F39" s="16">
        <v>17.7</v>
      </c>
      <c r="G39" s="17"/>
      <c r="H39" s="17"/>
      <c r="I39" s="17"/>
      <c r="J39" s="15">
        <f>SUM(D39:I39)</f>
        <v>117.8</v>
      </c>
    </row>
    <row r="40" spans="1:10" ht="15.75" x14ac:dyDescent="0.25">
      <c r="A40" s="181"/>
      <c r="B40" s="130">
        <v>6010206</v>
      </c>
      <c r="C40" s="38" t="s">
        <v>53</v>
      </c>
      <c r="D40" s="27">
        <v>772.4</v>
      </c>
      <c r="E40" s="15">
        <v>136.30000000000001</v>
      </c>
      <c r="F40" s="16">
        <v>50</v>
      </c>
      <c r="G40" s="17"/>
      <c r="H40" s="17"/>
      <c r="I40" s="17"/>
      <c r="J40" s="15">
        <f>SUM(D40:I40)</f>
        <v>958.7</v>
      </c>
    </row>
    <row r="41" spans="1:10" ht="15.75" x14ac:dyDescent="0.25">
      <c r="A41" s="181"/>
      <c r="B41" s="130">
        <v>6010207</v>
      </c>
      <c r="C41" s="38" t="s">
        <v>61</v>
      </c>
      <c r="D41" s="27">
        <v>74.2</v>
      </c>
      <c r="E41" s="15">
        <v>13.1</v>
      </c>
      <c r="F41" s="16"/>
      <c r="G41" s="17"/>
      <c r="H41" s="17">
        <v>1.2</v>
      </c>
      <c r="I41" s="17"/>
      <c r="J41" s="15">
        <f>SUM(D41:I41)</f>
        <v>88.5</v>
      </c>
    </row>
    <row r="42" spans="1:10" ht="31.5" x14ac:dyDescent="0.25">
      <c r="A42" s="182"/>
      <c r="B42" s="131">
        <v>6010204</v>
      </c>
      <c r="C42" s="39" t="s">
        <v>54</v>
      </c>
      <c r="D42" s="27">
        <v>39.700000000000003</v>
      </c>
      <c r="E42" s="15">
        <v>8.4</v>
      </c>
      <c r="F42" s="17"/>
      <c r="G42" s="17"/>
      <c r="H42" s="17">
        <v>2.5</v>
      </c>
      <c r="I42" s="17"/>
      <c r="J42" s="15">
        <f>SUM(D42:I42)</f>
        <v>50.6</v>
      </c>
    </row>
    <row r="43" spans="1:10" ht="15.75" x14ac:dyDescent="0.25">
      <c r="A43" s="183" t="s">
        <v>17</v>
      </c>
      <c r="B43" s="184"/>
      <c r="C43" s="185"/>
      <c r="D43" s="28">
        <f>SUM(D39:D42)</f>
        <v>986.40000000000009</v>
      </c>
      <c r="E43" s="28">
        <f>SUM(E39:E42)</f>
        <v>157.80000000000001</v>
      </c>
      <c r="F43" s="28">
        <f>SUM(F39:F42)</f>
        <v>67.7</v>
      </c>
      <c r="G43" s="28"/>
      <c r="H43" s="28">
        <f t="shared" ref="H43:J43" si="7">SUM(H39:H42)</f>
        <v>3.7</v>
      </c>
      <c r="I43" s="28">
        <f t="shared" si="7"/>
        <v>0</v>
      </c>
      <c r="J43" s="28">
        <f t="shared" si="7"/>
        <v>1215.5999999999999</v>
      </c>
    </row>
    <row r="44" spans="1:10" ht="31.5" x14ac:dyDescent="0.25">
      <c r="A44" s="7" t="s">
        <v>18</v>
      </c>
      <c r="B44" s="7">
        <v>7010301</v>
      </c>
      <c r="C44" s="40" t="s">
        <v>52</v>
      </c>
      <c r="D44" s="12"/>
      <c r="E44" s="12"/>
      <c r="F44" s="13">
        <v>22</v>
      </c>
      <c r="G44" s="12"/>
      <c r="H44" s="12"/>
      <c r="I44" s="12"/>
      <c r="J44" s="11">
        <f>SUM(D44:I44)</f>
        <v>22</v>
      </c>
    </row>
    <row r="45" spans="1:10" ht="15.75" x14ac:dyDescent="0.25">
      <c r="A45" s="176" t="s">
        <v>19</v>
      </c>
      <c r="B45" s="176"/>
      <c r="C45" s="176"/>
      <c r="D45" s="14">
        <f t="shared" ref="D45:J45" si="8">SUM(D44:D44)</f>
        <v>0</v>
      </c>
      <c r="E45" s="14">
        <f t="shared" si="8"/>
        <v>0</v>
      </c>
      <c r="F45" s="14">
        <f t="shared" si="8"/>
        <v>22</v>
      </c>
      <c r="G45" s="14"/>
      <c r="H45" s="14">
        <f t="shared" si="8"/>
        <v>0</v>
      </c>
      <c r="I45" s="14">
        <f t="shared" si="8"/>
        <v>0</v>
      </c>
      <c r="J45" s="14">
        <f t="shared" si="8"/>
        <v>22</v>
      </c>
    </row>
    <row r="46" spans="1:10" ht="15.75" x14ac:dyDescent="0.25">
      <c r="A46" s="186" t="s">
        <v>20</v>
      </c>
      <c r="B46" s="126">
        <v>8010103</v>
      </c>
      <c r="C46" s="41" t="s">
        <v>38</v>
      </c>
      <c r="D46" s="11">
        <v>240.2</v>
      </c>
      <c r="E46" s="12">
        <v>42.4</v>
      </c>
      <c r="F46" s="13">
        <v>80</v>
      </c>
      <c r="G46" s="12"/>
      <c r="H46" s="12"/>
      <c r="I46" s="12"/>
      <c r="J46" s="11">
        <f t="shared" ref="J46:J51" si="9">SUM(D46:I46)</f>
        <v>362.59999999999997</v>
      </c>
    </row>
    <row r="47" spans="1:10" ht="15.75" x14ac:dyDescent="0.25">
      <c r="A47" s="186"/>
      <c r="B47" s="126">
        <v>8010401</v>
      </c>
      <c r="C47" s="41" t="s">
        <v>45</v>
      </c>
      <c r="D47" s="11"/>
      <c r="E47" s="12"/>
      <c r="F47" s="13"/>
      <c r="G47" s="12"/>
      <c r="H47" s="11">
        <v>100</v>
      </c>
      <c r="I47" s="12"/>
      <c r="J47" s="11">
        <f t="shared" si="9"/>
        <v>100</v>
      </c>
    </row>
    <row r="48" spans="1:10" ht="15.75" x14ac:dyDescent="0.25">
      <c r="A48" s="186"/>
      <c r="B48" s="126">
        <v>8010402</v>
      </c>
      <c r="C48" s="41" t="s">
        <v>46</v>
      </c>
      <c r="D48" s="11"/>
      <c r="E48" s="12"/>
      <c r="F48" s="13">
        <v>10</v>
      </c>
      <c r="G48" s="12"/>
      <c r="H48" s="12"/>
      <c r="I48" s="12"/>
      <c r="J48" s="11">
        <f t="shared" si="9"/>
        <v>10</v>
      </c>
    </row>
    <row r="49" spans="1:10" ht="15.75" x14ac:dyDescent="0.25">
      <c r="A49" s="186"/>
      <c r="B49" s="126">
        <v>8010403</v>
      </c>
      <c r="C49" s="41" t="s">
        <v>47</v>
      </c>
      <c r="D49" s="11"/>
      <c r="E49" s="12"/>
      <c r="F49" s="13">
        <v>15</v>
      </c>
      <c r="G49" s="12"/>
      <c r="H49" s="12"/>
      <c r="I49" s="12"/>
      <c r="J49" s="11">
        <f t="shared" si="9"/>
        <v>15</v>
      </c>
    </row>
    <row r="50" spans="1:10" ht="15.75" x14ac:dyDescent="0.25">
      <c r="A50" s="186"/>
      <c r="B50" s="126">
        <v>8010404</v>
      </c>
      <c r="C50" s="41" t="s">
        <v>48</v>
      </c>
      <c r="D50" s="11"/>
      <c r="E50" s="12"/>
      <c r="F50" s="13">
        <v>20</v>
      </c>
      <c r="G50" s="12"/>
      <c r="H50" s="12"/>
      <c r="I50" s="12"/>
      <c r="J50" s="11">
        <f t="shared" si="9"/>
        <v>20</v>
      </c>
    </row>
    <row r="51" spans="1:10" ht="31.5" x14ac:dyDescent="0.25">
      <c r="A51" s="186"/>
      <c r="B51" s="126">
        <v>8010104</v>
      </c>
      <c r="C51" s="42" t="s">
        <v>55</v>
      </c>
      <c r="D51" s="11">
        <v>237.5</v>
      </c>
      <c r="E51" s="12">
        <v>41.9</v>
      </c>
      <c r="F51" s="13">
        <v>120</v>
      </c>
      <c r="G51" s="12"/>
      <c r="H51" s="12"/>
      <c r="I51" s="12"/>
      <c r="J51" s="11">
        <f t="shared" si="9"/>
        <v>399.4</v>
      </c>
    </row>
    <row r="52" spans="1:10" ht="16.5" thickBot="1" x14ac:dyDescent="0.3">
      <c r="A52" s="187" t="s">
        <v>21</v>
      </c>
      <c r="B52" s="187"/>
      <c r="C52" s="187"/>
      <c r="D52" s="32">
        <f>SUM(D46:D51)</f>
        <v>477.7</v>
      </c>
      <c r="E52" s="31">
        <f>SUM(E46:E51)</f>
        <v>84.3</v>
      </c>
      <c r="F52" s="32">
        <f>SUM(F46:F51)</f>
        <v>245</v>
      </c>
      <c r="G52" s="32"/>
      <c r="H52" s="32">
        <f>SUM(H46:H51)</f>
        <v>100</v>
      </c>
      <c r="I52" s="32">
        <f>SUM(I46:I51)</f>
        <v>0</v>
      </c>
      <c r="J52" s="32">
        <f>SUM(J46:J51)</f>
        <v>907</v>
      </c>
    </row>
    <row r="53" spans="1:10" ht="25.5" customHeight="1" thickBot="1" x14ac:dyDescent="0.3">
      <c r="A53" s="188" t="s">
        <v>22</v>
      </c>
      <c r="B53" s="188"/>
      <c r="C53" s="188"/>
      <c r="D53" s="29">
        <f>SUM(D52+D45+D43+D38+D31+D25+D18+D9)</f>
        <v>3829.5000000000005</v>
      </c>
      <c r="E53" s="29">
        <f t="shared" ref="E53:I53" si="10">SUM(E52+E45+E43+E38+E31+E25+E18+E9)</f>
        <v>887.40000000000009</v>
      </c>
      <c r="F53" s="29">
        <f>SUM(F52+F45+F43+F38+F31+F25+F18+F9)</f>
        <v>3644.5</v>
      </c>
      <c r="G53" s="29">
        <f t="shared" si="10"/>
        <v>0</v>
      </c>
      <c r="H53" s="29">
        <f t="shared" si="10"/>
        <v>1511</v>
      </c>
      <c r="I53" s="29">
        <f t="shared" si="10"/>
        <v>1600</v>
      </c>
      <c r="J53" s="30">
        <f>SUM(J52+J45+J43+J38+J31+J25+J18+J9)</f>
        <v>11472.400000000001</v>
      </c>
    </row>
    <row r="54" spans="1:10" x14ac:dyDescent="0.25">
      <c r="C54" s="5"/>
      <c r="D54" s="6"/>
      <c r="E54" s="6"/>
    </row>
    <row r="55" spans="1:10" x14ac:dyDescent="0.25">
      <c r="C55" s="5"/>
      <c r="D55" s="6"/>
      <c r="E55" s="6"/>
    </row>
    <row r="57" spans="1:10" x14ac:dyDescent="0.25">
      <c r="C57" s="175" t="s">
        <v>24</v>
      </c>
      <c r="D57" s="175"/>
      <c r="E57" s="175"/>
      <c r="F57" s="175"/>
      <c r="G57" s="175"/>
      <c r="H57" s="175"/>
      <c r="I57" s="175"/>
      <c r="J57" s="175"/>
    </row>
  </sheetData>
  <mergeCells count="18">
    <mergeCell ref="A19:A24"/>
    <mergeCell ref="A2:J2"/>
    <mergeCell ref="A5:A8"/>
    <mergeCell ref="A9:C9"/>
    <mergeCell ref="A10:A17"/>
    <mergeCell ref="A18:C18"/>
    <mergeCell ref="C57:J57"/>
    <mergeCell ref="A25:C25"/>
    <mergeCell ref="A26:A30"/>
    <mergeCell ref="A31:C31"/>
    <mergeCell ref="A32:A37"/>
    <mergeCell ref="A38:C38"/>
    <mergeCell ref="A39:A42"/>
    <mergeCell ref="A43:C43"/>
    <mergeCell ref="A45:C45"/>
    <mergeCell ref="A46:A51"/>
    <mergeCell ref="A52:C52"/>
    <mergeCell ref="A53:C53"/>
  </mergeCells>
  <pageMargins left="0.7" right="0.7" top="0.42" bottom="0.51" header="0.3" footer="0.3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7"/>
  <sheetViews>
    <sheetView workbookViewId="0">
      <selection activeCell="D5" sqref="D5"/>
    </sheetView>
  </sheetViews>
  <sheetFormatPr defaultColWidth="8.7109375" defaultRowHeight="15" x14ac:dyDescent="0.25"/>
  <cols>
    <col min="1" max="1" width="8.85546875" style="1" customWidth="1"/>
    <col min="2" max="2" width="12" style="1" customWidth="1"/>
    <col min="3" max="3" width="103.28515625" style="1" bestFit="1" customWidth="1"/>
    <col min="4" max="4" width="10.7109375" style="1" customWidth="1"/>
    <col min="5" max="5" width="10.85546875" style="1" customWidth="1"/>
    <col min="6" max="6" width="11.5703125" style="1" customWidth="1"/>
    <col min="7" max="7" width="10.42578125" style="1" customWidth="1"/>
    <col min="8" max="9" width="8.7109375" style="1"/>
    <col min="10" max="10" width="9.7109375" style="1" customWidth="1"/>
    <col min="11" max="16384" width="8.7109375" style="1"/>
  </cols>
  <sheetData>
    <row r="1" spans="1:11" ht="9.75" customHeight="1" x14ac:dyDescent="0.25">
      <c r="G1" s="2"/>
      <c r="I1" s="125">
        <v>45778</v>
      </c>
    </row>
    <row r="2" spans="1:11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 ht="21.75" customHeight="1" x14ac:dyDescent="0.25">
      <c r="J3" s="3" t="s">
        <v>0</v>
      </c>
    </row>
    <row r="4" spans="1:11" ht="21.75" customHeight="1" x14ac:dyDescent="0.25">
      <c r="A4" s="4" t="s">
        <v>1</v>
      </c>
      <c r="B4" s="132" t="s">
        <v>74</v>
      </c>
      <c r="C4" s="8" t="s">
        <v>2</v>
      </c>
      <c r="D4" s="8" t="s">
        <v>3</v>
      </c>
      <c r="E4" s="8" t="s">
        <v>27</v>
      </c>
      <c r="F4" s="8" t="s">
        <v>4</v>
      </c>
      <c r="G4" s="8" t="s">
        <v>43</v>
      </c>
      <c r="H4" s="8" t="s">
        <v>5</v>
      </c>
      <c r="I4" s="8" t="s">
        <v>28</v>
      </c>
      <c r="J4" s="8" t="s">
        <v>6</v>
      </c>
    </row>
    <row r="5" spans="1:11" ht="15.75" x14ac:dyDescent="0.25">
      <c r="A5" s="177" t="s">
        <v>7</v>
      </c>
      <c r="B5" s="127">
        <v>1010301</v>
      </c>
      <c r="C5" s="33" t="s">
        <v>32</v>
      </c>
      <c r="D5" s="9">
        <v>29.9</v>
      </c>
      <c r="E5" s="9">
        <v>6.2</v>
      </c>
      <c r="F5" s="10">
        <v>53.6</v>
      </c>
      <c r="G5" s="10"/>
      <c r="H5" s="10"/>
      <c r="I5" s="10"/>
      <c r="J5" s="11">
        <f>SUM(D5:I5)</f>
        <v>89.7</v>
      </c>
    </row>
    <row r="6" spans="1:11" ht="15.75" x14ac:dyDescent="0.25">
      <c r="A6" s="178"/>
      <c r="B6" s="128">
        <v>1010302</v>
      </c>
      <c r="C6" s="33" t="s">
        <v>60</v>
      </c>
      <c r="D6" s="9"/>
      <c r="E6" s="9"/>
      <c r="F6" s="43"/>
      <c r="G6" s="10"/>
      <c r="H6" s="135">
        <v>100</v>
      </c>
      <c r="I6" s="10"/>
      <c r="J6" s="11">
        <f>SUM(D6:I6)</f>
        <v>100</v>
      </c>
      <c r="K6" s="136" t="s">
        <v>75</v>
      </c>
    </row>
    <row r="7" spans="1:11" ht="15.75" x14ac:dyDescent="0.25">
      <c r="A7" s="178"/>
      <c r="B7" s="128">
        <v>1010305</v>
      </c>
      <c r="C7" s="33" t="s">
        <v>70</v>
      </c>
      <c r="D7" s="9"/>
      <c r="E7" s="9"/>
      <c r="F7" s="43"/>
      <c r="G7" s="10"/>
      <c r="H7" s="43"/>
      <c r="I7" s="10"/>
      <c r="J7" s="11">
        <f>SUM(D7:I7)</f>
        <v>0</v>
      </c>
    </row>
    <row r="8" spans="1:11" ht="31.5" x14ac:dyDescent="0.25">
      <c r="A8" s="179"/>
      <c r="B8" s="7">
        <v>1010304</v>
      </c>
      <c r="C8" s="34" t="s">
        <v>50</v>
      </c>
      <c r="D8" s="11"/>
      <c r="E8" s="12"/>
      <c r="F8" s="13">
        <v>5</v>
      </c>
      <c r="G8" s="11"/>
      <c r="H8" s="11"/>
      <c r="I8" s="11"/>
      <c r="J8" s="11">
        <f>SUM(D8:I8)</f>
        <v>5</v>
      </c>
    </row>
    <row r="9" spans="1:11" ht="15.75" x14ac:dyDescent="0.25">
      <c r="A9" s="176" t="s">
        <v>8</v>
      </c>
      <c r="B9" s="176"/>
      <c r="C9" s="176"/>
      <c r="D9" s="14">
        <f>SUM(D5:D8)</f>
        <v>29.9</v>
      </c>
      <c r="E9" s="14">
        <f>SUM(E5:E8)</f>
        <v>6.2</v>
      </c>
      <c r="F9" s="14">
        <f>SUM(F5:F8)</f>
        <v>58.6</v>
      </c>
      <c r="G9" s="14"/>
      <c r="H9" s="14">
        <f>SUM(H5:H8)</f>
        <v>100</v>
      </c>
      <c r="I9" s="14">
        <f t="shared" ref="I9:J9" si="0">SUM(I5:I8)</f>
        <v>0</v>
      </c>
      <c r="J9" s="14">
        <f t="shared" si="0"/>
        <v>194.7</v>
      </c>
    </row>
    <row r="10" spans="1:11" ht="15.75" x14ac:dyDescent="0.25">
      <c r="A10" s="177" t="s">
        <v>9</v>
      </c>
      <c r="B10" s="127">
        <v>2010605</v>
      </c>
      <c r="C10" s="12" t="s">
        <v>49</v>
      </c>
      <c r="D10" s="15"/>
      <c r="E10" s="15"/>
      <c r="F10" s="16">
        <v>1484.5</v>
      </c>
      <c r="G10" s="17"/>
      <c r="H10" s="17"/>
      <c r="I10" s="17"/>
      <c r="J10" s="11">
        <f t="shared" ref="J10:J17" si="1">SUM(D10:I10)</f>
        <v>1484.5</v>
      </c>
    </row>
    <row r="11" spans="1:11" ht="15.75" x14ac:dyDescent="0.25">
      <c r="A11" s="178"/>
      <c r="B11" s="128">
        <v>2010608</v>
      </c>
      <c r="C11" s="12" t="s">
        <v>41</v>
      </c>
      <c r="D11" s="15">
        <v>1162</v>
      </c>
      <c r="E11" s="15">
        <v>219.9</v>
      </c>
      <c r="F11" s="16">
        <v>200</v>
      </c>
      <c r="G11" s="17"/>
      <c r="H11" s="17"/>
      <c r="I11" s="17"/>
      <c r="J11" s="11">
        <f t="shared" si="1"/>
        <v>1581.9</v>
      </c>
    </row>
    <row r="12" spans="1:11" ht="15.75" x14ac:dyDescent="0.25">
      <c r="A12" s="178"/>
      <c r="B12" s="128">
        <v>2010606</v>
      </c>
      <c r="C12" s="12" t="s">
        <v>33</v>
      </c>
      <c r="D12" s="15">
        <v>510</v>
      </c>
      <c r="E12" s="15"/>
      <c r="F12" s="16">
        <v>50</v>
      </c>
      <c r="G12" s="17"/>
      <c r="H12" s="17"/>
      <c r="I12" s="17"/>
      <c r="J12" s="11">
        <f t="shared" si="1"/>
        <v>560</v>
      </c>
    </row>
    <row r="13" spans="1:11" ht="15.75" x14ac:dyDescent="0.25">
      <c r="A13" s="178"/>
      <c r="B13" s="128">
        <v>2010604</v>
      </c>
      <c r="C13" s="12" t="s">
        <v>34</v>
      </c>
      <c r="D13" s="15"/>
      <c r="E13" s="15"/>
      <c r="F13" s="16"/>
      <c r="G13" s="17"/>
      <c r="H13" s="134">
        <v>638.1</v>
      </c>
      <c r="I13" s="15">
        <v>1600</v>
      </c>
      <c r="J13" s="11">
        <f t="shared" si="1"/>
        <v>2238.1</v>
      </c>
      <c r="K13" s="136" t="s">
        <v>75</v>
      </c>
    </row>
    <row r="14" spans="1:11" ht="15.75" x14ac:dyDescent="0.25">
      <c r="A14" s="178"/>
      <c r="B14" s="128">
        <v>2010506</v>
      </c>
      <c r="C14" s="12" t="s">
        <v>31</v>
      </c>
      <c r="D14" s="15"/>
      <c r="E14" s="15"/>
      <c r="F14" s="15"/>
      <c r="G14" s="17"/>
      <c r="H14" s="17"/>
      <c r="I14" s="17"/>
      <c r="J14" s="11">
        <f t="shared" si="1"/>
        <v>0</v>
      </c>
    </row>
    <row r="15" spans="1:11" ht="15.75" x14ac:dyDescent="0.25">
      <c r="A15" s="178"/>
      <c r="B15" s="128">
        <v>2010611</v>
      </c>
      <c r="C15" s="12" t="s">
        <v>62</v>
      </c>
      <c r="D15" s="15">
        <v>76.5</v>
      </c>
      <c r="E15" s="15">
        <v>18.8</v>
      </c>
      <c r="F15" s="15"/>
      <c r="G15" s="17"/>
      <c r="H15" s="17"/>
      <c r="I15" s="17"/>
      <c r="J15" s="11">
        <f t="shared" si="1"/>
        <v>95.3</v>
      </c>
    </row>
    <row r="16" spans="1:11" ht="15.75" x14ac:dyDescent="0.25">
      <c r="A16" s="178"/>
      <c r="B16" s="128">
        <v>2010613</v>
      </c>
      <c r="C16" s="12" t="s">
        <v>71</v>
      </c>
      <c r="D16" s="15">
        <v>100</v>
      </c>
      <c r="E16" s="15">
        <v>20</v>
      </c>
      <c r="F16" s="15"/>
      <c r="G16" s="17"/>
      <c r="H16" s="17"/>
      <c r="I16" s="17"/>
      <c r="J16" s="11">
        <f t="shared" si="1"/>
        <v>120</v>
      </c>
    </row>
    <row r="17" spans="1:11" ht="15.75" x14ac:dyDescent="0.25">
      <c r="A17" s="179"/>
      <c r="B17" s="7">
        <v>2010610</v>
      </c>
      <c r="C17" s="12" t="s">
        <v>66</v>
      </c>
      <c r="D17" s="15">
        <v>4.9000000000000004</v>
      </c>
      <c r="E17" s="15"/>
      <c r="F17" s="15"/>
      <c r="G17" s="17"/>
      <c r="H17" s="17"/>
      <c r="I17" s="17"/>
      <c r="J17" s="11">
        <f t="shared" si="1"/>
        <v>4.9000000000000004</v>
      </c>
    </row>
    <row r="18" spans="1:11" ht="15.75" x14ac:dyDescent="0.25">
      <c r="A18" s="176" t="s">
        <v>10</v>
      </c>
      <c r="B18" s="176"/>
      <c r="C18" s="176"/>
      <c r="D18" s="14">
        <f>SUM(D10:D17)</f>
        <v>1853.4</v>
      </c>
      <c r="E18" s="14">
        <f>SUM(E10:E17)</f>
        <v>258.70000000000005</v>
      </c>
      <c r="F18" s="14">
        <f>SUM(F10:F17)</f>
        <v>1734.5</v>
      </c>
      <c r="G18" s="14"/>
      <c r="H18" s="14">
        <f>SUM(H10:H17)</f>
        <v>638.1</v>
      </c>
      <c r="I18" s="14">
        <f>SUM(I10:I17)</f>
        <v>1600</v>
      </c>
      <c r="J18" s="14">
        <f>SUM(J10:J17)</f>
        <v>6084.7</v>
      </c>
    </row>
    <row r="19" spans="1:11" ht="15.75" x14ac:dyDescent="0.25">
      <c r="A19" s="186" t="s">
        <v>25</v>
      </c>
      <c r="B19" s="126">
        <v>3010301</v>
      </c>
      <c r="C19" s="12" t="s">
        <v>35</v>
      </c>
      <c r="D19" s="11">
        <v>4</v>
      </c>
      <c r="E19" s="11">
        <v>17.2</v>
      </c>
      <c r="F19" s="13">
        <v>175.5</v>
      </c>
      <c r="G19" s="11"/>
      <c r="H19" s="11"/>
      <c r="I19" s="11"/>
      <c r="J19" s="11">
        <f t="shared" ref="J19:J24" si="2">SUM(D19:I19)</f>
        <v>196.7</v>
      </c>
    </row>
    <row r="20" spans="1:11" ht="15.75" x14ac:dyDescent="0.25">
      <c r="A20" s="186"/>
      <c r="B20" s="126">
        <v>3010303</v>
      </c>
      <c r="C20" s="12" t="s">
        <v>59</v>
      </c>
      <c r="D20" s="11"/>
      <c r="E20" s="11"/>
      <c r="F20" s="13"/>
      <c r="G20" s="11"/>
      <c r="H20" s="133">
        <v>500</v>
      </c>
      <c r="I20" s="11"/>
      <c r="J20" s="11">
        <f t="shared" si="2"/>
        <v>500</v>
      </c>
      <c r="K20" s="136" t="s">
        <v>75</v>
      </c>
    </row>
    <row r="21" spans="1:11" ht="15.75" x14ac:dyDescent="0.25">
      <c r="A21" s="186"/>
      <c r="B21" s="126">
        <v>3010601</v>
      </c>
      <c r="C21" s="12" t="s">
        <v>40</v>
      </c>
      <c r="D21" s="11"/>
      <c r="E21" s="11"/>
      <c r="F21" s="13">
        <v>106</v>
      </c>
      <c r="G21" s="11"/>
      <c r="H21" s="11"/>
      <c r="I21" s="11"/>
      <c r="J21" s="11">
        <f t="shared" si="2"/>
        <v>106</v>
      </c>
    </row>
    <row r="22" spans="1:11" ht="31.5" x14ac:dyDescent="0.25">
      <c r="A22" s="186"/>
      <c r="B22" s="126">
        <v>3010302</v>
      </c>
      <c r="C22" s="35" t="s">
        <v>51</v>
      </c>
      <c r="D22" s="11"/>
      <c r="E22" s="11"/>
      <c r="F22" s="13"/>
      <c r="G22" s="11"/>
      <c r="H22" s="11">
        <v>28</v>
      </c>
      <c r="I22" s="11"/>
      <c r="J22" s="11">
        <f t="shared" si="2"/>
        <v>28</v>
      </c>
    </row>
    <row r="23" spans="1:11" ht="15.75" x14ac:dyDescent="0.25">
      <c r="A23" s="186"/>
      <c r="B23" s="126">
        <v>3010403</v>
      </c>
      <c r="C23" s="12" t="s">
        <v>29</v>
      </c>
      <c r="D23" s="11">
        <v>84.6</v>
      </c>
      <c r="E23" s="11">
        <v>15</v>
      </c>
      <c r="F23" s="13">
        <v>30</v>
      </c>
      <c r="G23" s="11"/>
      <c r="H23" s="11"/>
      <c r="I23" s="11"/>
      <c r="J23" s="11">
        <f t="shared" si="2"/>
        <v>129.6</v>
      </c>
    </row>
    <row r="24" spans="1:11" ht="15.75" x14ac:dyDescent="0.25">
      <c r="A24" s="186"/>
      <c r="B24" s="126">
        <v>3010401</v>
      </c>
      <c r="C24" s="12" t="s">
        <v>30</v>
      </c>
      <c r="D24" s="11"/>
      <c r="E24" s="11">
        <v>35</v>
      </c>
      <c r="F24" s="13"/>
      <c r="G24" s="11"/>
      <c r="H24" s="11">
        <v>45</v>
      </c>
      <c r="I24" s="11"/>
      <c r="J24" s="11">
        <f t="shared" si="2"/>
        <v>80</v>
      </c>
    </row>
    <row r="25" spans="1:11" ht="15.75" x14ac:dyDescent="0.25">
      <c r="A25" s="176" t="s">
        <v>11</v>
      </c>
      <c r="B25" s="176"/>
      <c r="C25" s="176"/>
      <c r="D25" s="14">
        <f>SUM(D19:D24)</f>
        <v>88.6</v>
      </c>
      <c r="E25" s="14">
        <f>SUM(E19:E24)</f>
        <v>67.2</v>
      </c>
      <c r="F25" s="14">
        <f>SUM(F19:F24)</f>
        <v>311.5</v>
      </c>
      <c r="G25" s="14">
        <f>SUM(G19:G24)</f>
        <v>0</v>
      </c>
      <c r="H25" s="14">
        <f>SUM(H19:H24)</f>
        <v>573</v>
      </c>
      <c r="I25" s="14">
        <f t="shared" ref="I25:J25" si="3">SUM(I19:I24)</f>
        <v>0</v>
      </c>
      <c r="J25" s="14">
        <f t="shared" si="3"/>
        <v>1040.3000000000002</v>
      </c>
    </row>
    <row r="26" spans="1:11" ht="15.75" x14ac:dyDescent="0.25">
      <c r="A26" s="177" t="s">
        <v>12</v>
      </c>
      <c r="B26" s="127">
        <v>4010213</v>
      </c>
      <c r="C26" s="36" t="s">
        <v>36</v>
      </c>
      <c r="D26" s="19">
        <v>20</v>
      </c>
      <c r="E26" s="20">
        <v>9.1999999999999993</v>
      </c>
      <c r="F26" s="19">
        <v>20</v>
      </c>
      <c r="G26" s="21"/>
      <c r="H26" s="21"/>
      <c r="I26" s="21"/>
      <c r="J26" s="11">
        <f>SUM(D26:I26)</f>
        <v>49.2</v>
      </c>
    </row>
    <row r="27" spans="1:11" ht="15.75" x14ac:dyDescent="0.25">
      <c r="A27" s="178"/>
      <c r="B27" s="128">
        <v>4010205</v>
      </c>
      <c r="C27" s="36" t="s">
        <v>44</v>
      </c>
      <c r="D27" s="22"/>
      <c r="E27" s="22"/>
      <c r="F27" s="19">
        <v>2</v>
      </c>
      <c r="G27" s="21"/>
      <c r="H27" s="21"/>
      <c r="I27" s="21"/>
      <c r="J27" s="11">
        <f>SUM(D27:I27)</f>
        <v>2</v>
      </c>
    </row>
    <row r="28" spans="1:11" ht="15.75" x14ac:dyDescent="0.25">
      <c r="A28" s="178"/>
      <c r="B28" s="128">
        <v>4010211</v>
      </c>
      <c r="C28" s="36" t="s">
        <v>39</v>
      </c>
      <c r="D28" s="22"/>
      <c r="E28" s="22"/>
      <c r="F28" s="23"/>
      <c r="G28" s="21"/>
      <c r="H28" s="19">
        <v>176.7</v>
      </c>
      <c r="I28" s="21"/>
      <c r="J28" s="11">
        <f>SUM(D28:I28)</f>
        <v>176.7</v>
      </c>
    </row>
    <row r="29" spans="1:11" ht="47.25" x14ac:dyDescent="0.25">
      <c r="A29" s="178"/>
      <c r="B29" s="128">
        <v>4010212</v>
      </c>
      <c r="C29" s="37" t="s">
        <v>72</v>
      </c>
      <c r="D29" s="22"/>
      <c r="E29" s="22"/>
      <c r="F29" s="23">
        <v>40</v>
      </c>
      <c r="G29" s="21"/>
      <c r="H29" s="21"/>
      <c r="I29" s="21"/>
      <c r="J29" s="11">
        <f>SUM(D29:I29)</f>
        <v>40</v>
      </c>
    </row>
    <row r="30" spans="1:11" ht="15.75" x14ac:dyDescent="0.25">
      <c r="A30" s="179"/>
      <c r="B30" s="7">
        <v>4010203</v>
      </c>
      <c r="C30" s="12" t="s">
        <v>73</v>
      </c>
      <c r="D30" s="12"/>
      <c r="E30" s="12"/>
      <c r="F30" s="13">
        <v>181.7</v>
      </c>
      <c r="G30" s="12"/>
      <c r="H30" s="12"/>
      <c r="I30" s="12"/>
      <c r="J30" s="11">
        <f>SUM(D30:I30)</f>
        <v>181.7</v>
      </c>
    </row>
    <row r="31" spans="1:11" ht="15.75" x14ac:dyDescent="0.25">
      <c r="A31" s="176" t="s">
        <v>14</v>
      </c>
      <c r="B31" s="176"/>
      <c r="C31" s="176"/>
      <c r="D31" s="14">
        <f t="shared" ref="D31:E31" si="4">SUM(D26:D30)</f>
        <v>20</v>
      </c>
      <c r="E31" s="14">
        <f t="shared" si="4"/>
        <v>9.1999999999999993</v>
      </c>
      <c r="F31" s="14">
        <f>SUM(F26:F30)</f>
        <v>243.7</v>
      </c>
      <c r="G31" s="14"/>
      <c r="H31" s="14">
        <f>SUM(H26:H30)</f>
        <v>176.7</v>
      </c>
      <c r="I31" s="14">
        <f t="shared" ref="I31" si="5">SUM(I26:I30)</f>
        <v>0</v>
      </c>
      <c r="J31" s="14">
        <f>SUM(J26:J30)</f>
        <v>449.59999999999997</v>
      </c>
    </row>
    <row r="32" spans="1:11" ht="15.75" x14ac:dyDescent="0.25">
      <c r="A32" s="178" t="s">
        <v>15</v>
      </c>
      <c r="B32" s="128">
        <v>2010303</v>
      </c>
      <c r="C32" s="35" t="s">
        <v>65</v>
      </c>
      <c r="D32" s="11">
        <v>45.8</v>
      </c>
      <c r="E32" s="12">
        <v>11.5</v>
      </c>
      <c r="F32" s="11">
        <v>44.4</v>
      </c>
      <c r="G32" s="11"/>
      <c r="H32" s="11"/>
      <c r="I32" s="12"/>
      <c r="J32" s="11">
        <f t="shared" ref="J32:J37" si="6">SUM(D32:I32)</f>
        <v>101.69999999999999</v>
      </c>
    </row>
    <row r="33" spans="1:10" ht="15.75" x14ac:dyDescent="0.25">
      <c r="A33" s="178"/>
      <c r="B33" s="128">
        <v>5010215</v>
      </c>
      <c r="C33" s="12" t="s">
        <v>63</v>
      </c>
      <c r="D33" s="11">
        <v>204.8</v>
      </c>
      <c r="E33" s="11">
        <v>52.4</v>
      </c>
      <c r="F33" s="24">
        <v>222.8</v>
      </c>
      <c r="G33" s="25"/>
      <c r="H33" s="25"/>
      <c r="I33" s="12"/>
      <c r="J33" s="11">
        <f t="shared" si="6"/>
        <v>480</v>
      </c>
    </row>
    <row r="34" spans="1:10" ht="47.25" x14ac:dyDescent="0.25">
      <c r="A34" s="178"/>
      <c r="B34" s="128">
        <v>5010305</v>
      </c>
      <c r="C34" s="35" t="s">
        <v>57</v>
      </c>
      <c r="D34" s="11">
        <v>40.6</v>
      </c>
      <c r="E34" s="12">
        <v>6.2</v>
      </c>
      <c r="F34" s="26">
        <v>628.70000000000005</v>
      </c>
      <c r="G34" s="25"/>
      <c r="H34" s="25"/>
      <c r="I34" s="12"/>
      <c r="J34" s="11">
        <f t="shared" si="6"/>
        <v>675.5</v>
      </c>
    </row>
    <row r="35" spans="1:10" ht="15.75" x14ac:dyDescent="0.25">
      <c r="A35" s="178"/>
      <c r="B35" s="128">
        <v>5010307</v>
      </c>
      <c r="C35" s="12" t="s">
        <v>37</v>
      </c>
      <c r="D35" s="11"/>
      <c r="E35" s="12"/>
      <c r="F35" s="26"/>
      <c r="G35" s="25"/>
      <c r="H35" s="25">
        <v>443</v>
      </c>
      <c r="I35" s="12"/>
      <c r="J35" s="11">
        <f t="shared" si="6"/>
        <v>443</v>
      </c>
    </row>
    <row r="36" spans="1:10" ht="15.75" x14ac:dyDescent="0.25">
      <c r="A36" s="178"/>
      <c r="B36" s="128">
        <v>5010306</v>
      </c>
      <c r="C36" s="12" t="s">
        <v>56</v>
      </c>
      <c r="D36" s="11"/>
      <c r="E36" s="12"/>
      <c r="F36" s="26">
        <v>75</v>
      </c>
      <c r="G36" s="25"/>
      <c r="H36" s="25"/>
      <c r="I36" s="12"/>
      <c r="J36" s="11">
        <f t="shared" si="6"/>
        <v>75</v>
      </c>
    </row>
    <row r="37" spans="1:10" ht="15.75" x14ac:dyDescent="0.25">
      <c r="A37" s="179"/>
      <c r="B37" s="7">
        <v>5010308</v>
      </c>
      <c r="C37" s="12" t="s">
        <v>42</v>
      </c>
      <c r="D37" s="11">
        <v>11.2</v>
      </c>
      <c r="E37" s="12">
        <v>1.1000000000000001</v>
      </c>
      <c r="F37" s="24"/>
      <c r="G37" s="25"/>
      <c r="H37" s="25"/>
      <c r="I37" s="12"/>
      <c r="J37" s="11">
        <f t="shared" si="6"/>
        <v>12.299999999999999</v>
      </c>
    </row>
    <row r="38" spans="1:10" ht="15.75" x14ac:dyDescent="0.25">
      <c r="A38" s="176" t="s">
        <v>16</v>
      </c>
      <c r="B38" s="176"/>
      <c r="C38" s="176"/>
      <c r="D38" s="14">
        <f>SUM(D32:D37)</f>
        <v>302.40000000000003</v>
      </c>
      <c r="E38" s="14">
        <f>SUM(E32:E37)</f>
        <v>71.199999999999989</v>
      </c>
      <c r="F38" s="14">
        <f>SUM(F32:F37)</f>
        <v>970.90000000000009</v>
      </c>
      <c r="G38" s="14"/>
      <c r="H38" s="14">
        <f>SUM(H32:H37)</f>
        <v>443</v>
      </c>
      <c r="I38" s="14">
        <f>SUM(I32:I37)</f>
        <v>0</v>
      </c>
      <c r="J38" s="14">
        <f>SUM(J32:J37)</f>
        <v>1787.5</v>
      </c>
    </row>
    <row r="39" spans="1:10" ht="31.5" x14ac:dyDescent="0.25">
      <c r="A39" s="180" t="s">
        <v>26</v>
      </c>
      <c r="B39" s="129">
        <v>6010203</v>
      </c>
      <c r="C39" s="35" t="s">
        <v>64</v>
      </c>
      <c r="D39" s="17">
        <v>100.1</v>
      </c>
      <c r="E39" s="15"/>
      <c r="F39" s="16">
        <v>17.7</v>
      </c>
      <c r="G39" s="17"/>
      <c r="H39" s="17"/>
      <c r="I39" s="17"/>
      <c r="J39" s="15">
        <f>SUM(D39:I39)</f>
        <v>117.8</v>
      </c>
    </row>
    <row r="40" spans="1:10" ht="15.75" x14ac:dyDescent="0.25">
      <c r="A40" s="181"/>
      <c r="B40" s="130">
        <v>6010206</v>
      </c>
      <c r="C40" s="38" t="s">
        <v>53</v>
      </c>
      <c r="D40" s="27">
        <v>772.4</v>
      </c>
      <c r="E40" s="15">
        <v>136.30000000000001</v>
      </c>
      <c r="F40" s="16">
        <v>50</v>
      </c>
      <c r="G40" s="17"/>
      <c r="H40" s="17"/>
      <c r="I40" s="17"/>
      <c r="J40" s="15">
        <f>SUM(D40:I40)</f>
        <v>958.7</v>
      </c>
    </row>
    <row r="41" spans="1:10" ht="15.75" x14ac:dyDescent="0.25">
      <c r="A41" s="181"/>
      <c r="B41" s="130">
        <v>6010207</v>
      </c>
      <c r="C41" s="38" t="s">
        <v>61</v>
      </c>
      <c r="D41" s="27">
        <v>73.2</v>
      </c>
      <c r="E41" s="15">
        <v>12.9</v>
      </c>
      <c r="F41" s="16"/>
      <c r="G41" s="17"/>
      <c r="H41" s="17"/>
      <c r="I41" s="17"/>
      <c r="J41" s="15">
        <f>SUM(D41:I41)</f>
        <v>86.100000000000009</v>
      </c>
    </row>
    <row r="42" spans="1:10" ht="31.5" x14ac:dyDescent="0.25">
      <c r="A42" s="182"/>
      <c r="B42" s="131">
        <v>6010204</v>
      </c>
      <c r="C42" s="39" t="s">
        <v>54</v>
      </c>
      <c r="D42" s="27">
        <v>39.700000000000003</v>
      </c>
      <c r="E42" s="15">
        <v>8.4</v>
      </c>
      <c r="F42" s="17"/>
      <c r="G42" s="17"/>
      <c r="H42" s="17"/>
      <c r="I42" s="17"/>
      <c r="J42" s="15">
        <f>SUM(D42:I42)</f>
        <v>48.1</v>
      </c>
    </row>
    <row r="43" spans="1:10" ht="15.75" x14ac:dyDescent="0.25">
      <c r="A43" s="183" t="s">
        <v>17</v>
      </c>
      <c r="B43" s="184"/>
      <c r="C43" s="185"/>
      <c r="D43" s="28">
        <f>SUM(D39:D42)</f>
        <v>985.40000000000009</v>
      </c>
      <c r="E43" s="28">
        <f>SUM(E39:E42)</f>
        <v>157.60000000000002</v>
      </c>
      <c r="F43" s="28">
        <f>SUM(F39:F42)</f>
        <v>67.7</v>
      </c>
      <c r="G43" s="28"/>
      <c r="H43" s="28">
        <f t="shared" ref="H43:J43" si="7">SUM(H39:H42)</f>
        <v>0</v>
      </c>
      <c r="I43" s="28">
        <f t="shared" si="7"/>
        <v>0</v>
      </c>
      <c r="J43" s="28">
        <f t="shared" si="7"/>
        <v>1210.6999999999998</v>
      </c>
    </row>
    <row r="44" spans="1:10" ht="31.5" x14ac:dyDescent="0.25">
      <c r="A44" s="7" t="s">
        <v>18</v>
      </c>
      <c r="B44" s="7">
        <v>7010301</v>
      </c>
      <c r="C44" s="40" t="s">
        <v>52</v>
      </c>
      <c r="D44" s="12"/>
      <c r="E44" s="12"/>
      <c r="F44" s="13">
        <v>22</v>
      </c>
      <c r="G44" s="12"/>
      <c r="H44" s="12"/>
      <c r="I44" s="12"/>
      <c r="J44" s="11">
        <f>SUM(D44:I44)</f>
        <v>22</v>
      </c>
    </row>
    <row r="45" spans="1:10" ht="15.75" x14ac:dyDescent="0.25">
      <c r="A45" s="176" t="s">
        <v>19</v>
      </c>
      <c r="B45" s="176"/>
      <c r="C45" s="176"/>
      <c r="D45" s="14">
        <f t="shared" ref="D45:J45" si="8">SUM(D44:D44)</f>
        <v>0</v>
      </c>
      <c r="E45" s="14">
        <f t="shared" si="8"/>
        <v>0</v>
      </c>
      <c r="F45" s="14">
        <f t="shared" si="8"/>
        <v>22</v>
      </c>
      <c r="G45" s="14"/>
      <c r="H45" s="14">
        <f t="shared" si="8"/>
        <v>0</v>
      </c>
      <c r="I45" s="14">
        <f t="shared" si="8"/>
        <v>0</v>
      </c>
      <c r="J45" s="14">
        <f t="shared" si="8"/>
        <v>22</v>
      </c>
    </row>
    <row r="46" spans="1:10" ht="15.75" x14ac:dyDescent="0.25">
      <c r="A46" s="186" t="s">
        <v>20</v>
      </c>
      <c r="B46" s="126">
        <v>8010103</v>
      </c>
      <c r="C46" s="41" t="s">
        <v>38</v>
      </c>
      <c r="D46" s="11">
        <v>240.2</v>
      </c>
      <c r="E46" s="12">
        <v>42.4</v>
      </c>
      <c r="F46" s="13">
        <v>80</v>
      </c>
      <c r="G46" s="12"/>
      <c r="H46" s="12"/>
      <c r="I46" s="12"/>
      <c r="J46" s="11">
        <f t="shared" ref="J46:J51" si="9">SUM(D46:I46)</f>
        <v>362.59999999999997</v>
      </c>
    </row>
    <row r="47" spans="1:10" ht="15.75" x14ac:dyDescent="0.25">
      <c r="A47" s="186"/>
      <c r="B47" s="126">
        <v>8010401</v>
      </c>
      <c r="C47" s="41" t="s">
        <v>45</v>
      </c>
      <c r="D47" s="11"/>
      <c r="E47" s="12"/>
      <c r="F47" s="13"/>
      <c r="G47" s="12"/>
      <c r="H47" s="11">
        <v>100</v>
      </c>
      <c r="I47" s="12"/>
      <c r="J47" s="11">
        <f t="shared" si="9"/>
        <v>100</v>
      </c>
    </row>
    <row r="48" spans="1:10" ht="15.75" x14ac:dyDescent="0.25">
      <c r="A48" s="186"/>
      <c r="B48" s="126">
        <v>8010402</v>
      </c>
      <c r="C48" s="41" t="s">
        <v>46</v>
      </c>
      <c r="D48" s="11"/>
      <c r="E48" s="12"/>
      <c r="F48" s="13">
        <v>10</v>
      </c>
      <c r="G48" s="12"/>
      <c r="H48" s="12"/>
      <c r="I48" s="12"/>
      <c r="J48" s="11">
        <f t="shared" si="9"/>
        <v>10</v>
      </c>
    </row>
    <row r="49" spans="1:10" ht="15.75" x14ac:dyDescent="0.25">
      <c r="A49" s="186"/>
      <c r="B49" s="126">
        <v>8010403</v>
      </c>
      <c r="C49" s="41" t="s">
        <v>47</v>
      </c>
      <c r="D49" s="11"/>
      <c r="E49" s="12"/>
      <c r="F49" s="13">
        <v>15</v>
      </c>
      <c r="G49" s="12"/>
      <c r="H49" s="12"/>
      <c r="I49" s="12"/>
      <c r="J49" s="11">
        <f t="shared" si="9"/>
        <v>15</v>
      </c>
    </row>
    <row r="50" spans="1:10" ht="15.75" x14ac:dyDescent="0.25">
      <c r="A50" s="186"/>
      <c r="B50" s="126">
        <v>8010404</v>
      </c>
      <c r="C50" s="41" t="s">
        <v>48</v>
      </c>
      <c r="D50" s="11"/>
      <c r="E50" s="12"/>
      <c r="F50" s="13">
        <v>20</v>
      </c>
      <c r="G50" s="12"/>
      <c r="H50" s="12"/>
      <c r="I50" s="12"/>
      <c r="J50" s="11">
        <f t="shared" si="9"/>
        <v>20</v>
      </c>
    </row>
    <row r="51" spans="1:10" ht="31.5" x14ac:dyDescent="0.25">
      <c r="A51" s="186"/>
      <c r="B51" s="126">
        <v>8010104</v>
      </c>
      <c r="C51" s="42" t="s">
        <v>55</v>
      </c>
      <c r="D51" s="11">
        <v>237.5</v>
      </c>
      <c r="E51" s="12">
        <v>41.9</v>
      </c>
      <c r="F51" s="13">
        <v>120</v>
      </c>
      <c r="G51" s="12"/>
      <c r="H51" s="12"/>
      <c r="I51" s="12"/>
      <c r="J51" s="11">
        <f t="shared" si="9"/>
        <v>399.4</v>
      </c>
    </row>
    <row r="52" spans="1:10" ht="16.5" thickBot="1" x14ac:dyDescent="0.3">
      <c r="A52" s="187" t="s">
        <v>21</v>
      </c>
      <c r="B52" s="187"/>
      <c r="C52" s="187"/>
      <c r="D52" s="32">
        <f>SUM(D46:D51)</f>
        <v>477.7</v>
      </c>
      <c r="E52" s="31">
        <f>SUM(E46:E51)</f>
        <v>84.3</v>
      </c>
      <c r="F52" s="32">
        <f>SUM(F46:F51)</f>
        <v>245</v>
      </c>
      <c r="G52" s="32"/>
      <c r="H52" s="32">
        <f>SUM(H46:H51)</f>
        <v>100</v>
      </c>
      <c r="I52" s="32">
        <f>SUM(I46:I51)</f>
        <v>0</v>
      </c>
      <c r="J52" s="32">
        <f>SUM(J46:J51)</f>
        <v>907</v>
      </c>
    </row>
    <row r="53" spans="1:10" ht="25.5" customHeight="1" thickBot="1" x14ac:dyDescent="0.3">
      <c r="A53" s="188" t="s">
        <v>22</v>
      </c>
      <c r="B53" s="188"/>
      <c r="C53" s="188"/>
      <c r="D53" s="29">
        <f>SUM(D52+D45+D43+D38+D31+D25+D18+D9)</f>
        <v>3757.4</v>
      </c>
      <c r="E53" s="29">
        <f t="shared" ref="E53:I53" si="10">SUM(E52+E45+E43+E38+E31+E25+E18+E9)</f>
        <v>654.40000000000009</v>
      </c>
      <c r="F53" s="29">
        <f>SUM(F52+F45+F43+F38+F31+F25+F18+F9)</f>
        <v>3653.9</v>
      </c>
      <c r="G53" s="29">
        <f t="shared" si="10"/>
        <v>0</v>
      </c>
      <c r="H53" s="29">
        <f t="shared" si="10"/>
        <v>2030.8000000000002</v>
      </c>
      <c r="I53" s="29">
        <f t="shared" si="10"/>
        <v>1600</v>
      </c>
      <c r="J53" s="30">
        <f>SUM(J52+J45+J43+J38+J31+J25+J18+J9)</f>
        <v>11696.5</v>
      </c>
    </row>
    <row r="54" spans="1:10" x14ac:dyDescent="0.25">
      <c r="C54" s="5"/>
      <c r="D54" s="6"/>
      <c r="E54" s="6"/>
    </row>
    <row r="55" spans="1:10" x14ac:dyDescent="0.25">
      <c r="C55" s="5"/>
      <c r="D55" s="6"/>
      <c r="E55" s="6"/>
    </row>
    <row r="57" spans="1:10" x14ac:dyDescent="0.25">
      <c r="C57" s="175" t="s">
        <v>24</v>
      </c>
      <c r="D57" s="175"/>
      <c r="E57" s="175"/>
      <c r="F57" s="175"/>
      <c r="G57" s="175"/>
      <c r="H57" s="175"/>
      <c r="I57" s="175"/>
      <c r="J57" s="175"/>
    </row>
  </sheetData>
  <mergeCells count="18">
    <mergeCell ref="C57:J57"/>
    <mergeCell ref="A25:C25"/>
    <mergeCell ref="A26:A30"/>
    <mergeCell ref="A31:C31"/>
    <mergeCell ref="A32:A37"/>
    <mergeCell ref="A38:C38"/>
    <mergeCell ref="A39:A42"/>
    <mergeCell ref="A43:C43"/>
    <mergeCell ref="A45:C45"/>
    <mergeCell ref="A46:A51"/>
    <mergeCell ref="A52:C52"/>
    <mergeCell ref="A53:C53"/>
    <mergeCell ref="A19:A24"/>
    <mergeCell ref="A2:J2"/>
    <mergeCell ref="A5:A8"/>
    <mergeCell ref="A9:C9"/>
    <mergeCell ref="A10:A17"/>
    <mergeCell ref="A18:C18"/>
  </mergeCells>
  <pageMargins left="0.7" right="0.7" top="0.42" bottom="0.51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5"/>
  <sheetViews>
    <sheetView workbookViewId="0">
      <selection activeCell="C17" sqref="C17"/>
    </sheetView>
  </sheetViews>
  <sheetFormatPr defaultColWidth="8.7109375" defaultRowHeight="15" x14ac:dyDescent="0.25"/>
  <cols>
    <col min="1" max="1" width="8.85546875" style="1" customWidth="1"/>
    <col min="2" max="2" width="103.28515625" style="1" bestFit="1" customWidth="1"/>
    <col min="3" max="3" width="10.7109375" style="1" customWidth="1"/>
    <col min="4" max="4" width="10.85546875" style="1" customWidth="1"/>
    <col min="5" max="5" width="11.5703125" style="1" customWidth="1"/>
    <col min="6" max="6" width="10.42578125" style="1" customWidth="1"/>
    <col min="7" max="8" width="8.7109375" style="1"/>
    <col min="9" max="9" width="9.7109375" style="1" customWidth="1"/>
    <col min="10" max="16384" width="8.7109375" style="1"/>
  </cols>
  <sheetData>
    <row r="1" spans="1:9" ht="9.75" customHeight="1" x14ac:dyDescent="0.25">
      <c r="F1" s="2"/>
      <c r="H1" s="125">
        <v>45778</v>
      </c>
    </row>
    <row r="2" spans="1:9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</row>
    <row r="3" spans="1:9" ht="21.75" customHeight="1" x14ac:dyDescent="0.25">
      <c r="I3" s="3" t="s">
        <v>0</v>
      </c>
    </row>
    <row r="4" spans="1:9" ht="21.75" customHeight="1" x14ac:dyDescent="0.25">
      <c r="A4" s="4" t="s">
        <v>1</v>
      </c>
      <c r="B4" s="8" t="s">
        <v>2</v>
      </c>
      <c r="C4" s="8" t="s">
        <v>3</v>
      </c>
      <c r="D4" s="8" t="s">
        <v>27</v>
      </c>
      <c r="E4" s="8" t="s">
        <v>4</v>
      </c>
      <c r="F4" s="8" t="s">
        <v>43</v>
      </c>
      <c r="G4" s="8" t="s">
        <v>5</v>
      </c>
      <c r="H4" s="8" t="s">
        <v>28</v>
      </c>
      <c r="I4" s="8" t="s">
        <v>6</v>
      </c>
    </row>
    <row r="5" spans="1:9" ht="15.75" x14ac:dyDescent="0.25">
      <c r="A5" s="177" t="s">
        <v>7</v>
      </c>
      <c r="B5" s="33" t="s">
        <v>32</v>
      </c>
      <c r="C5" s="9">
        <v>29.9</v>
      </c>
      <c r="D5" s="9">
        <v>6.2</v>
      </c>
      <c r="E5" s="10">
        <v>53.6</v>
      </c>
      <c r="F5" s="10"/>
      <c r="G5" s="10"/>
      <c r="H5" s="10"/>
      <c r="I5" s="11">
        <f>SUM(C5:H5)</f>
        <v>89.7</v>
      </c>
    </row>
    <row r="6" spans="1:9" ht="15.75" x14ac:dyDescent="0.25">
      <c r="A6" s="178"/>
      <c r="B6" s="33" t="s">
        <v>60</v>
      </c>
      <c r="C6" s="9"/>
      <c r="D6" s="9"/>
      <c r="E6" s="43"/>
      <c r="F6" s="10"/>
      <c r="G6" s="43">
        <v>100</v>
      </c>
      <c r="H6" s="10"/>
      <c r="I6" s="11">
        <f>SUM(C6:H6)</f>
        <v>100</v>
      </c>
    </row>
    <row r="7" spans="1:9" ht="31.5" x14ac:dyDescent="0.25">
      <c r="A7" s="179"/>
      <c r="B7" s="34" t="s">
        <v>50</v>
      </c>
      <c r="C7" s="11"/>
      <c r="D7" s="12"/>
      <c r="E7" s="13">
        <v>5</v>
      </c>
      <c r="F7" s="11"/>
      <c r="G7" s="11"/>
      <c r="H7" s="11"/>
      <c r="I7" s="11">
        <f>SUM(C7:H7)</f>
        <v>5</v>
      </c>
    </row>
    <row r="8" spans="1:9" ht="15.75" x14ac:dyDescent="0.25">
      <c r="A8" s="176" t="s">
        <v>8</v>
      </c>
      <c r="B8" s="176"/>
      <c r="C8" s="14">
        <f>SUM(C5:C7)</f>
        <v>29.9</v>
      </c>
      <c r="D8" s="14">
        <f>SUM(D5:D7)</f>
        <v>6.2</v>
      </c>
      <c r="E8" s="14">
        <f>SUM(E5:E7)</f>
        <v>58.6</v>
      </c>
      <c r="F8" s="14"/>
      <c r="G8" s="14">
        <f>SUM(G5:G7)</f>
        <v>100</v>
      </c>
      <c r="H8" s="14">
        <f t="shared" ref="H8:I8" si="0">SUM(H5:H7)</f>
        <v>0</v>
      </c>
      <c r="I8" s="14">
        <f t="shared" si="0"/>
        <v>194.7</v>
      </c>
    </row>
    <row r="9" spans="1:9" ht="15.75" x14ac:dyDescent="0.25">
      <c r="A9" s="177" t="s">
        <v>9</v>
      </c>
      <c r="B9" s="12" t="s">
        <v>49</v>
      </c>
      <c r="C9" s="15"/>
      <c r="D9" s="15"/>
      <c r="E9" s="16">
        <v>1484.5</v>
      </c>
      <c r="F9" s="17"/>
      <c r="G9" s="17"/>
      <c r="H9" s="17"/>
      <c r="I9" s="11">
        <f t="shared" ref="I9:I15" si="1">SUM(C9:H9)</f>
        <v>1484.5</v>
      </c>
    </row>
    <row r="10" spans="1:9" ht="15.75" x14ac:dyDescent="0.25">
      <c r="A10" s="178"/>
      <c r="B10" s="12" t="s">
        <v>41</v>
      </c>
      <c r="C10" s="15">
        <v>1162</v>
      </c>
      <c r="D10" s="15">
        <v>219.9</v>
      </c>
      <c r="E10" s="16">
        <v>200</v>
      </c>
      <c r="F10" s="17"/>
      <c r="G10" s="17"/>
      <c r="H10" s="17"/>
      <c r="I10" s="11">
        <f t="shared" si="1"/>
        <v>1581.9</v>
      </c>
    </row>
    <row r="11" spans="1:9" ht="15.75" x14ac:dyDescent="0.25">
      <c r="A11" s="178"/>
      <c r="B11" s="12" t="s">
        <v>33</v>
      </c>
      <c r="C11" s="15">
        <v>510</v>
      </c>
      <c r="D11" s="15"/>
      <c r="E11" s="16">
        <v>50</v>
      </c>
      <c r="F11" s="17"/>
      <c r="G11" s="17"/>
      <c r="H11" s="17"/>
      <c r="I11" s="11">
        <f t="shared" si="1"/>
        <v>560</v>
      </c>
    </row>
    <row r="12" spans="1:9" ht="15.75" x14ac:dyDescent="0.25">
      <c r="A12" s="178"/>
      <c r="B12" s="12" t="s">
        <v>34</v>
      </c>
      <c r="C12" s="15"/>
      <c r="D12" s="15"/>
      <c r="E12" s="16"/>
      <c r="F12" s="17"/>
      <c r="G12" s="17">
        <v>997.8</v>
      </c>
      <c r="H12" s="15">
        <v>1600</v>
      </c>
      <c r="I12" s="11">
        <f t="shared" si="1"/>
        <v>2597.8000000000002</v>
      </c>
    </row>
    <row r="13" spans="1:9" ht="15.75" x14ac:dyDescent="0.25">
      <c r="A13" s="178"/>
      <c r="B13" s="12" t="s">
        <v>31</v>
      </c>
      <c r="C13" s="15"/>
      <c r="D13" s="15"/>
      <c r="E13" s="15"/>
      <c r="F13" s="17"/>
      <c r="G13" s="17"/>
      <c r="H13" s="17"/>
      <c r="I13" s="11">
        <f t="shared" si="1"/>
        <v>0</v>
      </c>
    </row>
    <row r="14" spans="1:9" ht="15.75" x14ac:dyDescent="0.25">
      <c r="A14" s="178"/>
      <c r="B14" s="12" t="s">
        <v>62</v>
      </c>
      <c r="C14" s="15">
        <v>76.5</v>
      </c>
      <c r="D14" s="15">
        <v>18.8</v>
      </c>
      <c r="E14" s="15"/>
      <c r="F14" s="17"/>
      <c r="G14" s="17"/>
      <c r="H14" s="17"/>
      <c r="I14" s="11">
        <f t="shared" si="1"/>
        <v>95.3</v>
      </c>
    </row>
    <row r="15" spans="1:9" ht="15.75" x14ac:dyDescent="0.25">
      <c r="A15" s="179"/>
      <c r="B15" s="12" t="s">
        <v>66</v>
      </c>
      <c r="C15" s="15">
        <v>4.9000000000000004</v>
      </c>
      <c r="D15" s="15"/>
      <c r="E15" s="15"/>
      <c r="F15" s="17"/>
      <c r="G15" s="17"/>
      <c r="H15" s="17"/>
      <c r="I15" s="11">
        <f t="shared" si="1"/>
        <v>4.9000000000000004</v>
      </c>
    </row>
    <row r="16" spans="1:9" ht="15.75" x14ac:dyDescent="0.25">
      <c r="A16" s="176" t="s">
        <v>10</v>
      </c>
      <c r="B16" s="176"/>
      <c r="C16" s="14">
        <f>SUM(C9:C15)</f>
        <v>1753.4</v>
      </c>
      <c r="D16" s="14">
        <f>SUM(D9:D15)</f>
        <v>238.70000000000002</v>
      </c>
      <c r="E16" s="14">
        <f>SUM(E9:E14)</f>
        <v>1734.5</v>
      </c>
      <c r="F16" s="14"/>
      <c r="G16" s="14">
        <f t="shared" ref="G16:H16" si="2">SUM(G9:G13)</f>
        <v>997.8</v>
      </c>
      <c r="H16" s="14">
        <f t="shared" si="2"/>
        <v>1600</v>
      </c>
      <c r="I16" s="14">
        <f>SUM(I9:I15)</f>
        <v>6324.4000000000005</v>
      </c>
    </row>
    <row r="17" spans="1:9" ht="15.75" x14ac:dyDescent="0.25">
      <c r="A17" s="186" t="s">
        <v>25</v>
      </c>
      <c r="B17" s="12" t="s">
        <v>35</v>
      </c>
      <c r="C17" s="11">
        <v>4</v>
      </c>
      <c r="D17" s="11">
        <v>17.2</v>
      </c>
      <c r="E17" s="13">
        <v>180.5</v>
      </c>
      <c r="F17" s="11"/>
      <c r="G17" s="11"/>
      <c r="H17" s="11"/>
      <c r="I17" s="11">
        <f t="shared" ref="I17:I22" si="3">SUM(C17:H17)</f>
        <v>201.7</v>
      </c>
    </row>
    <row r="18" spans="1:9" ht="15.75" x14ac:dyDescent="0.25">
      <c r="A18" s="186"/>
      <c r="B18" s="12" t="s">
        <v>59</v>
      </c>
      <c r="C18" s="11"/>
      <c r="D18" s="11"/>
      <c r="E18" s="13"/>
      <c r="F18" s="11"/>
      <c r="G18" s="11">
        <v>500</v>
      </c>
      <c r="H18" s="11"/>
      <c r="I18" s="11">
        <f t="shared" si="3"/>
        <v>500</v>
      </c>
    </row>
    <row r="19" spans="1:9" ht="15.75" x14ac:dyDescent="0.25">
      <c r="A19" s="186"/>
      <c r="B19" s="12" t="s">
        <v>40</v>
      </c>
      <c r="C19" s="11"/>
      <c r="D19" s="11"/>
      <c r="E19" s="13">
        <v>106</v>
      </c>
      <c r="F19" s="11"/>
      <c r="G19" s="11"/>
      <c r="H19" s="11"/>
      <c r="I19" s="11">
        <f t="shared" si="3"/>
        <v>106</v>
      </c>
    </row>
    <row r="20" spans="1:9" ht="31.5" x14ac:dyDescent="0.25">
      <c r="A20" s="186"/>
      <c r="B20" s="35" t="s">
        <v>51</v>
      </c>
      <c r="C20" s="11"/>
      <c r="D20" s="11"/>
      <c r="E20" s="13"/>
      <c r="F20" s="11"/>
      <c r="G20" s="11">
        <v>28</v>
      </c>
      <c r="H20" s="11"/>
      <c r="I20" s="11">
        <f t="shared" si="3"/>
        <v>28</v>
      </c>
    </row>
    <row r="21" spans="1:9" ht="15.75" x14ac:dyDescent="0.25">
      <c r="A21" s="186"/>
      <c r="B21" s="12" t="s">
        <v>29</v>
      </c>
      <c r="C21" s="11">
        <v>84.6</v>
      </c>
      <c r="D21" s="11">
        <v>15</v>
      </c>
      <c r="E21" s="13">
        <v>30</v>
      </c>
      <c r="F21" s="11"/>
      <c r="G21" s="11"/>
      <c r="H21" s="11"/>
      <c r="I21" s="11">
        <f t="shared" si="3"/>
        <v>129.6</v>
      </c>
    </row>
    <row r="22" spans="1:9" ht="15.75" x14ac:dyDescent="0.25">
      <c r="A22" s="186"/>
      <c r="B22" s="12" t="s">
        <v>30</v>
      </c>
      <c r="C22" s="11"/>
      <c r="D22" s="11">
        <v>35</v>
      </c>
      <c r="E22" s="13"/>
      <c r="F22" s="11"/>
      <c r="G22" s="11">
        <v>45</v>
      </c>
      <c r="H22" s="11"/>
      <c r="I22" s="11">
        <f t="shared" si="3"/>
        <v>80</v>
      </c>
    </row>
    <row r="23" spans="1:9" ht="15.75" x14ac:dyDescent="0.25">
      <c r="A23" s="176" t="s">
        <v>11</v>
      </c>
      <c r="B23" s="176"/>
      <c r="C23" s="18">
        <f t="shared" ref="C23:I23" si="4">SUM(C17:C22)</f>
        <v>88.6</v>
      </c>
      <c r="D23" s="14">
        <f t="shared" si="4"/>
        <v>67.2</v>
      </c>
      <c r="E23" s="14">
        <f>SUM(E17:E22)</f>
        <v>316.5</v>
      </c>
      <c r="F23" s="14">
        <f>SUM(F17:F22)</f>
        <v>0</v>
      </c>
      <c r="G23" s="14">
        <f t="shared" si="4"/>
        <v>573</v>
      </c>
      <c r="H23" s="14">
        <f t="shared" si="4"/>
        <v>0</v>
      </c>
      <c r="I23" s="14">
        <f t="shared" si="4"/>
        <v>1045.3000000000002</v>
      </c>
    </row>
    <row r="24" spans="1:9" ht="15.75" x14ac:dyDescent="0.25">
      <c r="A24" s="177" t="s">
        <v>12</v>
      </c>
      <c r="B24" s="36" t="s">
        <v>36</v>
      </c>
      <c r="C24" s="19">
        <v>20</v>
      </c>
      <c r="D24" s="20">
        <v>9.1999999999999993</v>
      </c>
      <c r="E24" s="19">
        <v>20</v>
      </c>
      <c r="F24" s="21"/>
      <c r="G24" s="21"/>
      <c r="H24" s="21"/>
      <c r="I24" s="11">
        <f>SUM(C24:H24)</f>
        <v>49.2</v>
      </c>
    </row>
    <row r="25" spans="1:9" ht="15.75" x14ac:dyDescent="0.25">
      <c r="A25" s="178"/>
      <c r="B25" s="36" t="s">
        <v>44</v>
      </c>
      <c r="C25" s="22"/>
      <c r="D25" s="22"/>
      <c r="E25" s="19">
        <v>2</v>
      </c>
      <c r="F25" s="21"/>
      <c r="G25" s="21"/>
      <c r="H25" s="21"/>
      <c r="I25" s="11">
        <f>SUM(C25:H25)</f>
        <v>2</v>
      </c>
    </row>
    <row r="26" spans="1:9" ht="15.75" x14ac:dyDescent="0.25">
      <c r="A26" s="178"/>
      <c r="B26" s="36" t="s">
        <v>39</v>
      </c>
      <c r="C26" s="22"/>
      <c r="D26" s="22"/>
      <c r="E26" s="23"/>
      <c r="F26" s="21"/>
      <c r="G26" s="19">
        <v>191.7</v>
      </c>
      <c r="H26" s="21"/>
      <c r="I26" s="11">
        <f>SUM(C26:H26)</f>
        <v>191.7</v>
      </c>
    </row>
    <row r="27" spans="1:9" ht="31.5" x14ac:dyDescent="0.25">
      <c r="A27" s="178"/>
      <c r="B27" s="37" t="s">
        <v>58</v>
      </c>
      <c r="C27" s="22"/>
      <c r="D27" s="22"/>
      <c r="E27" s="23">
        <v>40</v>
      </c>
      <c r="F27" s="21"/>
      <c r="G27" s="21"/>
      <c r="H27" s="21"/>
      <c r="I27" s="11">
        <f>SUM(C27:H27)</f>
        <v>40</v>
      </c>
    </row>
    <row r="28" spans="1:9" ht="15.75" x14ac:dyDescent="0.25">
      <c r="A28" s="179"/>
      <c r="B28" s="12" t="s">
        <v>13</v>
      </c>
      <c r="C28" s="12"/>
      <c r="D28" s="12"/>
      <c r="E28" s="13">
        <v>181.7</v>
      </c>
      <c r="F28" s="12"/>
      <c r="G28" s="12"/>
      <c r="H28" s="12"/>
      <c r="I28" s="11">
        <f>SUM(C28:H28)</f>
        <v>181.7</v>
      </c>
    </row>
    <row r="29" spans="1:9" ht="15.75" x14ac:dyDescent="0.25">
      <c r="A29" s="176" t="s">
        <v>14</v>
      </c>
      <c r="B29" s="176"/>
      <c r="C29" s="14">
        <f t="shared" ref="C29:D29" si="5">SUM(C24:C28)</f>
        <v>20</v>
      </c>
      <c r="D29" s="14">
        <f t="shared" si="5"/>
        <v>9.1999999999999993</v>
      </c>
      <c r="E29" s="14">
        <f>SUM(E24:E28)</f>
        <v>243.7</v>
      </c>
      <c r="F29" s="14"/>
      <c r="G29" s="14">
        <f t="shared" ref="G29:H29" si="6">SUM(G24:G28)</f>
        <v>191.7</v>
      </c>
      <c r="H29" s="14">
        <f t="shared" si="6"/>
        <v>0</v>
      </c>
      <c r="I29" s="14">
        <f>SUM(I24:I28)</f>
        <v>464.59999999999997</v>
      </c>
    </row>
    <row r="30" spans="1:9" ht="15.75" x14ac:dyDescent="0.25">
      <c r="A30" s="178" t="s">
        <v>15</v>
      </c>
      <c r="B30" s="35" t="s">
        <v>65</v>
      </c>
      <c r="C30" s="11">
        <v>45.8</v>
      </c>
      <c r="D30" s="12">
        <v>11.5</v>
      </c>
      <c r="E30" s="11">
        <v>44.4</v>
      </c>
      <c r="F30" s="11"/>
      <c r="G30" s="11"/>
      <c r="H30" s="12"/>
      <c r="I30" s="11">
        <f t="shared" ref="I30:I35" si="7">SUM(C30:H30)</f>
        <v>101.69999999999999</v>
      </c>
    </row>
    <row r="31" spans="1:9" ht="15.75" x14ac:dyDescent="0.25">
      <c r="A31" s="178"/>
      <c r="B31" s="12" t="s">
        <v>63</v>
      </c>
      <c r="C31" s="11">
        <v>204.8</v>
      </c>
      <c r="D31" s="11">
        <v>52.4</v>
      </c>
      <c r="E31" s="24">
        <v>222.8</v>
      </c>
      <c r="F31" s="25"/>
      <c r="G31" s="25"/>
      <c r="H31" s="12"/>
      <c r="I31" s="11">
        <f t="shared" si="7"/>
        <v>480</v>
      </c>
    </row>
    <row r="32" spans="1:9" ht="47.25" x14ac:dyDescent="0.25">
      <c r="A32" s="178"/>
      <c r="B32" s="35" t="s">
        <v>57</v>
      </c>
      <c r="C32" s="11">
        <v>32.5</v>
      </c>
      <c r="D32" s="12">
        <v>4.8</v>
      </c>
      <c r="E32" s="26">
        <v>628.70000000000005</v>
      </c>
      <c r="F32" s="25"/>
      <c r="G32" s="25"/>
      <c r="H32" s="12"/>
      <c r="I32" s="11">
        <f t="shared" si="7"/>
        <v>666</v>
      </c>
    </row>
    <row r="33" spans="1:9" ht="15.75" x14ac:dyDescent="0.25">
      <c r="A33" s="178"/>
      <c r="B33" s="12" t="s">
        <v>37</v>
      </c>
      <c r="C33" s="11"/>
      <c r="D33" s="12"/>
      <c r="E33" s="26"/>
      <c r="F33" s="25"/>
      <c r="G33" s="25">
        <v>443</v>
      </c>
      <c r="H33" s="12"/>
      <c r="I33" s="11">
        <f t="shared" si="7"/>
        <v>443</v>
      </c>
    </row>
    <row r="34" spans="1:9" ht="15.75" x14ac:dyDescent="0.25">
      <c r="A34" s="178"/>
      <c r="B34" s="12" t="s">
        <v>56</v>
      </c>
      <c r="C34" s="11"/>
      <c r="D34" s="12"/>
      <c r="E34" s="26">
        <v>75</v>
      </c>
      <c r="F34" s="25"/>
      <c r="G34" s="25"/>
      <c r="H34" s="12"/>
      <c r="I34" s="11">
        <f t="shared" si="7"/>
        <v>75</v>
      </c>
    </row>
    <row r="35" spans="1:9" ht="15.75" x14ac:dyDescent="0.25">
      <c r="A35" s="179"/>
      <c r="B35" s="12" t="s">
        <v>42</v>
      </c>
      <c r="C35" s="11">
        <v>11.2</v>
      </c>
      <c r="D35" s="12">
        <v>1.1000000000000001</v>
      </c>
      <c r="E35" s="24"/>
      <c r="F35" s="25"/>
      <c r="G35" s="25"/>
      <c r="H35" s="12"/>
      <c r="I35" s="11">
        <f t="shared" si="7"/>
        <v>12.299999999999999</v>
      </c>
    </row>
    <row r="36" spans="1:9" ht="15.75" x14ac:dyDescent="0.25">
      <c r="A36" s="176" t="s">
        <v>16</v>
      </c>
      <c r="B36" s="176"/>
      <c r="C36" s="14">
        <f>SUM(C30:C35)</f>
        <v>294.3</v>
      </c>
      <c r="D36" s="14">
        <f>SUM(D30:D35)</f>
        <v>69.8</v>
      </c>
      <c r="E36" s="14">
        <f>SUM(E30:E35)</f>
        <v>970.90000000000009</v>
      </c>
      <c r="F36" s="14"/>
      <c r="G36" s="14">
        <f>SUM(G30:G35)</f>
        <v>443</v>
      </c>
      <c r="H36" s="14">
        <f>SUM(H30:H35)</f>
        <v>0</v>
      </c>
      <c r="I36" s="14">
        <f>SUM(I30:I35)</f>
        <v>1778</v>
      </c>
    </row>
    <row r="37" spans="1:9" ht="31.5" x14ac:dyDescent="0.25">
      <c r="A37" s="180" t="s">
        <v>26</v>
      </c>
      <c r="B37" s="35" t="s">
        <v>64</v>
      </c>
      <c r="C37" s="17">
        <v>100.1</v>
      </c>
      <c r="D37" s="15"/>
      <c r="E37" s="16">
        <v>17.7</v>
      </c>
      <c r="F37" s="17"/>
      <c r="G37" s="17"/>
      <c r="H37" s="17"/>
      <c r="I37" s="15">
        <f>SUM(C37:H37)</f>
        <v>117.8</v>
      </c>
    </row>
    <row r="38" spans="1:9" ht="15.75" x14ac:dyDescent="0.25">
      <c r="A38" s="181"/>
      <c r="B38" s="38" t="s">
        <v>53</v>
      </c>
      <c r="C38" s="27">
        <v>772.4</v>
      </c>
      <c r="D38" s="15">
        <v>136.30000000000001</v>
      </c>
      <c r="E38" s="16">
        <v>50</v>
      </c>
      <c r="F38" s="17"/>
      <c r="G38" s="17"/>
      <c r="H38" s="17"/>
      <c r="I38" s="15">
        <f>SUM(C38:H38)</f>
        <v>958.7</v>
      </c>
    </row>
    <row r="39" spans="1:9" ht="15.75" x14ac:dyDescent="0.25">
      <c r="A39" s="181"/>
      <c r="B39" s="38" t="s">
        <v>61</v>
      </c>
      <c r="C39" s="27">
        <v>73.2</v>
      </c>
      <c r="D39" s="15">
        <v>12.9</v>
      </c>
      <c r="E39" s="16"/>
      <c r="F39" s="17"/>
      <c r="G39" s="17"/>
      <c r="H39" s="17"/>
      <c r="I39" s="15">
        <f>SUM(C39:H39)</f>
        <v>86.100000000000009</v>
      </c>
    </row>
    <row r="40" spans="1:9" ht="31.5" x14ac:dyDescent="0.25">
      <c r="A40" s="182"/>
      <c r="B40" s="39" t="s">
        <v>54</v>
      </c>
      <c r="C40" s="27">
        <v>39.700000000000003</v>
      </c>
      <c r="D40" s="15">
        <v>8.4</v>
      </c>
      <c r="E40" s="17"/>
      <c r="F40" s="17"/>
      <c r="G40" s="17"/>
      <c r="H40" s="17"/>
      <c r="I40" s="15">
        <f>SUM(C40:H40)</f>
        <v>48.1</v>
      </c>
    </row>
    <row r="41" spans="1:9" ht="15.75" x14ac:dyDescent="0.25">
      <c r="A41" s="183" t="s">
        <v>17</v>
      </c>
      <c r="B41" s="185"/>
      <c r="C41" s="28">
        <f>SUM(C37:C40)</f>
        <v>985.40000000000009</v>
      </c>
      <c r="D41" s="28">
        <f t="shared" ref="D41:I41" si="8">SUM(D37:D40)</f>
        <v>157.60000000000002</v>
      </c>
      <c r="E41" s="28">
        <f>SUM(E37:E40)</f>
        <v>67.7</v>
      </c>
      <c r="F41" s="28"/>
      <c r="G41" s="28">
        <f t="shared" si="8"/>
        <v>0</v>
      </c>
      <c r="H41" s="28">
        <f t="shared" si="8"/>
        <v>0</v>
      </c>
      <c r="I41" s="28">
        <f t="shared" si="8"/>
        <v>1210.6999999999998</v>
      </c>
    </row>
    <row r="42" spans="1:9" ht="31.5" x14ac:dyDescent="0.25">
      <c r="A42" s="7" t="s">
        <v>18</v>
      </c>
      <c r="B42" s="40" t="s">
        <v>52</v>
      </c>
      <c r="C42" s="12"/>
      <c r="D42" s="12"/>
      <c r="E42" s="13">
        <v>22</v>
      </c>
      <c r="F42" s="12"/>
      <c r="G42" s="12"/>
      <c r="H42" s="12"/>
      <c r="I42" s="11">
        <f>SUM(C42:H42)</f>
        <v>22</v>
      </c>
    </row>
    <row r="43" spans="1:9" ht="15.75" x14ac:dyDescent="0.25">
      <c r="A43" s="176" t="s">
        <v>19</v>
      </c>
      <c r="B43" s="176"/>
      <c r="C43" s="14">
        <f t="shared" ref="C43:I43" si="9">SUM(C42:C42)</f>
        <v>0</v>
      </c>
      <c r="D43" s="14">
        <f t="shared" si="9"/>
        <v>0</v>
      </c>
      <c r="E43" s="14">
        <f t="shared" si="9"/>
        <v>22</v>
      </c>
      <c r="F43" s="14"/>
      <c r="G43" s="14">
        <f t="shared" si="9"/>
        <v>0</v>
      </c>
      <c r="H43" s="14">
        <f t="shared" si="9"/>
        <v>0</v>
      </c>
      <c r="I43" s="14">
        <f t="shared" si="9"/>
        <v>22</v>
      </c>
    </row>
    <row r="44" spans="1:9" ht="15.75" x14ac:dyDescent="0.25">
      <c r="A44" s="186" t="s">
        <v>20</v>
      </c>
      <c r="B44" s="41" t="s">
        <v>38</v>
      </c>
      <c r="C44" s="11">
        <v>240.2</v>
      </c>
      <c r="D44" s="12">
        <v>42.4</v>
      </c>
      <c r="E44" s="13">
        <v>80</v>
      </c>
      <c r="F44" s="12"/>
      <c r="G44" s="12"/>
      <c r="H44" s="12"/>
      <c r="I44" s="11">
        <f t="shared" ref="I44:I49" si="10">SUM(C44:H44)</f>
        <v>362.59999999999997</v>
      </c>
    </row>
    <row r="45" spans="1:9" ht="15.75" x14ac:dyDescent="0.25">
      <c r="A45" s="186"/>
      <c r="B45" s="41" t="s">
        <v>45</v>
      </c>
      <c r="C45" s="11"/>
      <c r="D45" s="12"/>
      <c r="E45" s="13"/>
      <c r="F45" s="12"/>
      <c r="G45" s="12">
        <v>100</v>
      </c>
      <c r="H45" s="12"/>
      <c r="I45" s="11">
        <f t="shared" si="10"/>
        <v>100</v>
      </c>
    </row>
    <row r="46" spans="1:9" ht="15.75" x14ac:dyDescent="0.25">
      <c r="A46" s="186"/>
      <c r="B46" s="41" t="s">
        <v>46</v>
      </c>
      <c r="C46" s="11"/>
      <c r="D46" s="12"/>
      <c r="E46" s="13">
        <v>10</v>
      </c>
      <c r="F46" s="12"/>
      <c r="G46" s="12"/>
      <c r="H46" s="12"/>
      <c r="I46" s="11">
        <f t="shared" si="10"/>
        <v>10</v>
      </c>
    </row>
    <row r="47" spans="1:9" ht="15.75" x14ac:dyDescent="0.25">
      <c r="A47" s="186"/>
      <c r="B47" s="41" t="s">
        <v>47</v>
      </c>
      <c r="C47" s="11"/>
      <c r="D47" s="12"/>
      <c r="E47" s="13">
        <v>15</v>
      </c>
      <c r="F47" s="12"/>
      <c r="G47" s="12"/>
      <c r="H47" s="12"/>
      <c r="I47" s="11">
        <f t="shared" si="10"/>
        <v>15</v>
      </c>
    </row>
    <row r="48" spans="1:9" ht="15.75" x14ac:dyDescent="0.25">
      <c r="A48" s="186"/>
      <c r="B48" s="41" t="s">
        <v>48</v>
      </c>
      <c r="C48" s="11"/>
      <c r="D48" s="12"/>
      <c r="E48" s="13">
        <v>20</v>
      </c>
      <c r="F48" s="12"/>
      <c r="G48" s="12"/>
      <c r="H48" s="12"/>
      <c r="I48" s="11">
        <f t="shared" si="10"/>
        <v>20</v>
      </c>
    </row>
    <row r="49" spans="1:9" ht="31.5" x14ac:dyDescent="0.25">
      <c r="A49" s="186"/>
      <c r="B49" s="42" t="s">
        <v>55</v>
      </c>
      <c r="C49" s="11">
        <v>237.5</v>
      </c>
      <c r="D49" s="12">
        <v>41.9</v>
      </c>
      <c r="E49" s="13">
        <v>120</v>
      </c>
      <c r="F49" s="12"/>
      <c r="G49" s="12"/>
      <c r="H49" s="12"/>
      <c r="I49" s="11">
        <f t="shared" si="10"/>
        <v>399.4</v>
      </c>
    </row>
    <row r="50" spans="1:9" ht="16.5" thickBot="1" x14ac:dyDescent="0.3">
      <c r="A50" s="187" t="s">
        <v>21</v>
      </c>
      <c r="B50" s="187"/>
      <c r="C50" s="31">
        <f>SUM(C44:C49)</f>
        <v>477.7</v>
      </c>
      <c r="D50" s="31">
        <f>SUM(D44:D49)</f>
        <v>84.3</v>
      </c>
      <c r="E50" s="32">
        <f>SUM(E44:E49)</f>
        <v>245</v>
      </c>
      <c r="F50" s="32"/>
      <c r="G50" s="32">
        <f>SUM(G44:G49)</f>
        <v>100</v>
      </c>
      <c r="H50" s="32">
        <f>SUM(H44:H49)</f>
        <v>0</v>
      </c>
      <c r="I50" s="32">
        <f>SUM(I44:I49)</f>
        <v>907</v>
      </c>
    </row>
    <row r="51" spans="1:9" ht="25.5" customHeight="1" thickBot="1" x14ac:dyDescent="0.3">
      <c r="A51" s="188" t="s">
        <v>22</v>
      </c>
      <c r="B51" s="188"/>
      <c r="C51" s="29">
        <f t="shared" ref="C51:H51" si="11">SUM(C50+C43+C41+C36+C29+C23+C16+C8)</f>
        <v>3649.3</v>
      </c>
      <c r="D51" s="29">
        <f t="shared" si="11"/>
        <v>633.00000000000011</v>
      </c>
      <c r="E51" s="29">
        <f>SUM(E50+E43+E41+E36+E29+E23+E16+E8)</f>
        <v>3658.9</v>
      </c>
      <c r="F51" s="29">
        <f t="shared" si="11"/>
        <v>0</v>
      </c>
      <c r="G51" s="29">
        <f t="shared" si="11"/>
        <v>2405.5</v>
      </c>
      <c r="H51" s="29">
        <f t="shared" si="11"/>
        <v>1600</v>
      </c>
      <c r="I51" s="30">
        <f>SUM(I50+I43+I41+I36+I29+I23+I16+I8)</f>
        <v>11946.7</v>
      </c>
    </row>
    <row r="52" spans="1:9" x14ac:dyDescent="0.25">
      <c r="B52" s="5"/>
      <c r="C52" s="6"/>
      <c r="D52" s="6"/>
    </row>
    <row r="53" spans="1:9" x14ac:dyDescent="0.25">
      <c r="B53" s="5"/>
      <c r="C53" s="6"/>
      <c r="D53" s="6"/>
    </row>
    <row r="55" spans="1:9" x14ac:dyDescent="0.25">
      <c r="B55" s="175" t="s">
        <v>24</v>
      </c>
      <c r="C55" s="175"/>
      <c r="D55" s="175"/>
      <c r="E55" s="175"/>
      <c r="F55" s="175"/>
      <c r="G55" s="175"/>
      <c r="H55" s="175"/>
      <c r="I55" s="175"/>
    </row>
  </sheetData>
  <mergeCells count="18">
    <mergeCell ref="B55:I55"/>
    <mergeCell ref="A23:B23"/>
    <mergeCell ref="A24:A28"/>
    <mergeCell ref="A29:B29"/>
    <mergeCell ref="A30:A35"/>
    <mergeCell ref="A36:B36"/>
    <mergeCell ref="A37:A40"/>
    <mergeCell ref="A41:B41"/>
    <mergeCell ref="A43:B43"/>
    <mergeCell ref="A44:A49"/>
    <mergeCell ref="A50:B50"/>
    <mergeCell ref="A51:B51"/>
    <mergeCell ref="A17:A22"/>
    <mergeCell ref="A2:I2"/>
    <mergeCell ref="A5:A7"/>
    <mergeCell ref="A8:B8"/>
    <mergeCell ref="A9:A15"/>
    <mergeCell ref="A16:B16"/>
  </mergeCells>
  <pageMargins left="0.7" right="0.7" top="0.42" bottom="0.51" header="0.3" footer="0.3"/>
  <pageSetup paperSize="9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5"/>
  <sheetViews>
    <sheetView workbookViewId="0">
      <selection activeCell="E32" sqref="E32"/>
    </sheetView>
  </sheetViews>
  <sheetFormatPr defaultColWidth="8.7109375" defaultRowHeight="15" x14ac:dyDescent="0.25"/>
  <cols>
    <col min="1" max="1" width="8.85546875" style="1" customWidth="1"/>
    <col min="2" max="2" width="103.28515625" style="1" bestFit="1" customWidth="1"/>
    <col min="3" max="3" width="10.7109375" style="1" customWidth="1"/>
    <col min="4" max="4" width="10.85546875" style="1" customWidth="1"/>
    <col min="5" max="5" width="11.5703125" style="1" customWidth="1"/>
    <col min="6" max="6" width="10.42578125" style="1" customWidth="1"/>
    <col min="7" max="8" width="8.7109375" style="1"/>
    <col min="9" max="9" width="9.7109375" style="1" customWidth="1"/>
    <col min="10" max="16384" width="8.7109375" style="1"/>
  </cols>
  <sheetData>
    <row r="1" spans="1:9" ht="9.75" customHeight="1" x14ac:dyDescent="0.25">
      <c r="F1" s="2"/>
    </row>
    <row r="2" spans="1:9" ht="30.75" customHeight="1" x14ac:dyDescent="0.25">
      <c r="A2" s="189" t="s">
        <v>23</v>
      </c>
      <c r="B2" s="189"/>
      <c r="C2" s="189"/>
      <c r="D2" s="189"/>
      <c r="E2" s="189"/>
      <c r="F2" s="189"/>
      <c r="G2" s="189"/>
      <c r="H2" s="189"/>
      <c r="I2" s="189"/>
    </row>
    <row r="3" spans="1:9" ht="21.75" customHeight="1" x14ac:dyDescent="0.25">
      <c r="I3" s="3" t="s">
        <v>0</v>
      </c>
    </row>
    <row r="4" spans="1:9" ht="21.75" customHeight="1" x14ac:dyDescent="0.25">
      <c r="A4" s="4" t="s">
        <v>1</v>
      </c>
      <c r="B4" s="8" t="s">
        <v>2</v>
      </c>
      <c r="C4" s="8" t="s">
        <v>3</v>
      </c>
      <c r="D4" s="8" t="s">
        <v>27</v>
      </c>
      <c r="E4" s="8" t="s">
        <v>4</v>
      </c>
      <c r="F4" s="8" t="s">
        <v>43</v>
      </c>
      <c r="G4" s="8" t="s">
        <v>5</v>
      </c>
      <c r="H4" s="8" t="s">
        <v>28</v>
      </c>
      <c r="I4" s="8" t="s">
        <v>6</v>
      </c>
    </row>
    <row r="5" spans="1:9" ht="15.75" x14ac:dyDescent="0.25">
      <c r="A5" s="177" t="s">
        <v>7</v>
      </c>
      <c r="B5" s="33" t="s">
        <v>32</v>
      </c>
      <c r="C5" s="9">
        <v>29.9</v>
      </c>
      <c r="D5" s="9">
        <v>6.2</v>
      </c>
      <c r="E5" s="10">
        <v>53.6</v>
      </c>
      <c r="F5" s="10"/>
      <c r="G5" s="10"/>
      <c r="H5" s="10"/>
      <c r="I5" s="11">
        <f>SUM(C5:H5)</f>
        <v>89.7</v>
      </c>
    </row>
    <row r="6" spans="1:9" ht="15.75" x14ac:dyDescent="0.25">
      <c r="A6" s="178"/>
      <c r="B6" s="33" t="s">
        <v>60</v>
      </c>
      <c r="C6" s="9"/>
      <c r="D6" s="9"/>
      <c r="E6" s="43"/>
      <c r="F6" s="10"/>
      <c r="G6" s="43">
        <v>100</v>
      </c>
      <c r="H6" s="10"/>
      <c r="I6" s="11">
        <f>SUM(C6:H6)</f>
        <v>100</v>
      </c>
    </row>
    <row r="7" spans="1:9" ht="31.5" x14ac:dyDescent="0.25">
      <c r="A7" s="179"/>
      <c r="B7" s="34" t="s">
        <v>50</v>
      </c>
      <c r="C7" s="11"/>
      <c r="D7" s="12"/>
      <c r="E7" s="13">
        <v>5</v>
      </c>
      <c r="F7" s="11"/>
      <c r="G7" s="11"/>
      <c r="H7" s="11"/>
      <c r="I7" s="11">
        <f>SUM(C7:H7)</f>
        <v>5</v>
      </c>
    </row>
    <row r="8" spans="1:9" ht="15.75" x14ac:dyDescent="0.25">
      <c r="A8" s="176" t="s">
        <v>8</v>
      </c>
      <c r="B8" s="176"/>
      <c r="C8" s="14">
        <f>SUM(C5:C7)</f>
        <v>29.9</v>
      </c>
      <c r="D8" s="14">
        <f>SUM(D5:D7)</f>
        <v>6.2</v>
      </c>
      <c r="E8" s="14">
        <f>SUM(E5:E7)</f>
        <v>58.6</v>
      </c>
      <c r="F8" s="14"/>
      <c r="G8" s="14">
        <f>SUM(G5:G7)</f>
        <v>100</v>
      </c>
      <c r="H8" s="14">
        <f t="shared" ref="H8:I8" si="0">SUM(H5:H7)</f>
        <v>0</v>
      </c>
      <c r="I8" s="14">
        <f t="shared" si="0"/>
        <v>194.7</v>
      </c>
    </row>
    <row r="9" spans="1:9" ht="15.75" x14ac:dyDescent="0.25">
      <c r="A9" s="177" t="s">
        <v>9</v>
      </c>
      <c r="B9" s="12" t="s">
        <v>49</v>
      </c>
      <c r="C9" s="15"/>
      <c r="D9" s="15"/>
      <c r="E9" s="16">
        <v>1484.5</v>
      </c>
      <c r="F9" s="17"/>
      <c r="G9" s="17"/>
      <c r="H9" s="17"/>
      <c r="I9" s="11">
        <f t="shared" ref="I9:I15" si="1">SUM(C9:H9)</f>
        <v>1484.5</v>
      </c>
    </row>
    <row r="10" spans="1:9" ht="15.75" x14ac:dyDescent="0.25">
      <c r="A10" s="178"/>
      <c r="B10" s="12" t="s">
        <v>41</v>
      </c>
      <c r="C10" s="15">
        <v>1162</v>
      </c>
      <c r="D10" s="15">
        <v>219.9</v>
      </c>
      <c r="E10" s="16">
        <v>200</v>
      </c>
      <c r="F10" s="17"/>
      <c r="G10" s="17"/>
      <c r="H10" s="17"/>
      <c r="I10" s="11">
        <f t="shared" si="1"/>
        <v>1581.9</v>
      </c>
    </row>
    <row r="11" spans="1:9" ht="15.75" x14ac:dyDescent="0.25">
      <c r="A11" s="178"/>
      <c r="B11" s="12" t="s">
        <v>33</v>
      </c>
      <c r="C11" s="15">
        <v>510</v>
      </c>
      <c r="D11" s="15"/>
      <c r="E11" s="16">
        <v>50</v>
      </c>
      <c r="F11" s="17"/>
      <c r="G11" s="17"/>
      <c r="H11" s="17"/>
      <c r="I11" s="11">
        <f t="shared" si="1"/>
        <v>560</v>
      </c>
    </row>
    <row r="12" spans="1:9" ht="15.75" x14ac:dyDescent="0.25">
      <c r="A12" s="178"/>
      <c r="B12" s="12" t="s">
        <v>34</v>
      </c>
      <c r="C12" s="15"/>
      <c r="D12" s="15"/>
      <c r="E12" s="16"/>
      <c r="F12" s="17"/>
      <c r="G12" s="17">
        <v>2512.9</v>
      </c>
      <c r="H12" s="17"/>
      <c r="I12" s="11">
        <f t="shared" si="1"/>
        <v>2512.9</v>
      </c>
    </row>
    <row r="13" spans="1:9" ht="15.75" x14ac:dyDescent="0.25">
      <c r="A13" s="178"/>
      <c r="B13" s="12" t="s">
        <v>31</v>
      </c>
      <c r="C13" s="15"/>
      <c r="D13" s="15"/>
      <c r="E13" s="15"/>
      <c r="F13" s="17"/>
      <c r="G13" s="17"/>
      <c r="H13" s="17"/>
      <c r="I13" s="11">
        <f t="shared" si="1"/>
        <v>0</v>
      </c>
    </row>
    <row r="14" spans="1:9" ht="15.75" x14ac:dyDescent="0.25">
      <c r="A14" s="178"/>
      <c r="B14" s="12" t="s">
        <v>62</v>
      </c>
      <c r="C14" s="15">
        <v>76.5</v>
      </c>
      <c r="D14" s="15">
        <v>18.8</v>
      </c>
      <c r="E14" s="15"/>
      <c r="F14" s="17"/>
      <c r="G14" s="17"/>
      <c r="H14" s="17"/>
      <c r="I14" s="11">
        <f t="shared" si="1"/>
        <v>95.3</v>
      </c>
    </row>
    <row r="15" spans="1:9" ht="15.75" x14ac:dyDescent="0.25">
      <c r="A15" s="179"/>
      <c r="B15" s="12" t="s">
        <v>66</v>
      </c>
      <c r="C15" s="15">
        <v>4.9000000000000004</v>
      </c>
      <c r="D15" s="15"/>
      <c r="E15" s="15"/>
      <c r="F15" s="17"/>
      <c r="G15" s="17"/>
      <c r="H15" s="17"/>
      <c r="I15" s="11">
        <f t="shared" si="1"/>
        <v>4.9000000000000004</v>
      </c>
    </row>
    <row r="16" spans="1:9" ht="15.75" x14ac:dyDescent="0.25">
      <c r="A16" s="176" t="s">
        <v>10</v>
      </c>
      <c r="B16" s="176"/>
      <c r="C16" s="14">
        <f>SUM(C9:C15)</f>
        <v>1753.4</v>
      </c>
      <c r="D16" s="14">
        <f>SUM(D9:D14)</f>
        <v>238.70000000000002</v>
      </c>
      <c r="E16" s="14">
        <f>SUM(E9:E14)</f>
        <v>1734.5</v>
      </c>
      <c r="F16" s="14"/>
      <c r="G16" s="14">
        <f t="shared" ref="G16:H16" si="2">SUM(G9:G13)</f>
        <v>2512.9</v>
      </c>
      <c r="H16" s="14">
        <f t="shared" si="2"/>
        <v>0</v>
      </c>
      <c r="I16" s="14">
        <f>SUM(I9:I15)</f>
        <v>6239.5</v>
      </c>
    </row>
    <row r="17" spans="1:9" ht="15.75" x14ac:dyDescent="0.25">
      <c r="A17" s="186" t="s">
        <v>25</v>
      </c>
      <c r="B17" s="12" t="s">
        <v>35</v>
      </c>
      <c r="C17" s="11"/>
      <c r="D17" s="11"/>
      <c r="E17" s="13">
        <v>180.5</v>
      </c>
      <c r="F17" s="11"/>
      <c r="G17" s="11"/>
      <c r="H17" s="11"/>
      <c r="I17" s="11">
        <f t="shared" ref="I17:I22" si="3">SUM(C17:H17)</f>
        <v>180.5</v>
      </c>
    </row>
    <row r="18" spans="1:9" ht="15.75" x14ac:dyDescent="0.25">
      <c r="A18" s="186"/>
      <c r="B18" s="12" t="s">
        <v>59</v>
      </c>
      <c r="C18" s="11"/>
      <c r="D18" s="11"/>
      <c r="E18" s="13"/>
      <c r="F18" s="11"/>
      <c r="G18" s="11">
        <v>500</v>
      </c>
      <c r="H18" s="11"/>
      <c r="I18" s="11">
        <f t="shared" si="3"/>
        <v>500</v>
      </c>
    </row>
    <row r="19" spans="1:9" ht="15.75" x14ac:dyDescent="0.25">
      <c r="A19" s="186"/>
      <c r="B19" s="12" t="s">
        <v>40</v>
      </c>
      <c r="C19" s="11"/>
      <c r="D19" s="11"/>
      <c r="E19" s="13">
        <v>106</v>
      </c>
      <c r="F19" s="11"/>
      <c r="G19" s="11"/>
      <c r="H19" s="11"/>
      <c r="I19" s="11">
        <f t="shared" si="3"/>
        <v>106</v>
      </c>
    </row>
    <row r="20" spans="1:9" ht="31.5" x14ac:dyDescent="0.25">
      <c r="A20" s="186"/>
      <c r="B20" s="35" t="s">
        <v>51</v>
      </c>
      <c r="C20" s="11"/>
      <c r="D20" s="11"/>
      <c r="E20" s="13"/>
      <c r="F20" s="11"/>
      <c r="G20" s="11">
        <v>28</v>
      </c>
      <c r="H20" s="11"/>
      <c r="I20" s="11">
        <f t="shared" si="3"/>
        <v>28</v>
      </c>
    </row>
    <row r="21" spans="1:9" ht="15.75" x14ac:dyDescent="0.25">
      <c r="A21" s="186"/>
      <c r="B21" s="12" t="s">
        <v>29</v>
      </c>
      <c r="C21" s="11">
        <v>84.6</v>
      </c>
      <c r="D21" s="11">
        <v>15</v>
      </c>
      <c r="E21" s="13">
        <v>30</v>
      </c>
      <c r="F21" s="11"/>
      <c r="G21" s="11"/>
      <c r="H21" s="11"/>
      <c r="I21" s="11">
        <f t="shared" si="3"/>
        <v>129.6</v>
      </c>
    </row>
    <row r="22" spans="1:9" ht="15.75" x14ac:dyDescent="0.25">
      <c r="A22" s="186"/>
      <c r="B22" s="12" t="s">
        <v>30</v>
      </c>
      <c r="C22" s="11"/>
      <c r="D22" s="11">
        <v>35</v>
      </c>
      <c r="E22" s="13"/>
      <c r="F22" s="11"/>
      <c r="G22" s="11">
        <v>43</v>
      </c>
      <c r="H22" s="11"/>
      <c r="I22" s="11">
        <f t="shared" si="3"/>
        <v>78</v>
      </c>
    </row>
    <row r="23" spans="1:9" ht="15.75" x14ac:dyDescent="0.25">
      <c r="A23" s="176" t="s">
        <v>11</v>
      </c>
      <c r="B23" s="176"/>
      <c r="C23" s="18">
        <f t="shared" ref="C23:I23" si="4">SUM(C17:C22)</f>
        <v>84.6</v>
      </c>
      <c r="D23" s="14">
        <f t="shared" si="4"/>
        <v>50</v>
      </c>
      <c r="E23" s="14">
        <f>SUM(E17:E22)</f>
        <v>316.5</v>
      </c>
      <c r="F23" s="14">
        <f>SUM(F17:F22)</f>
        <v>0</v>
      </c>
      <c r="G23" s="14">
        <f t="shared" si="4"/>
        <v>571</v>
      </c>
      <c r="H23" s="14">
        <f t="shared" si="4"/>
        <v>0</v>
      </c>
      <c r="I23" s="14">
        <f t="shared" si="4"/>
        <v>1022.1</v>
      </c>
    </row>
    <row r="24" spans="1:9" ht="15.75" x14ac:dyDescent="0.25">
      <c r="A24" s="177" t="s">
        <v>12</v>
      </c>
      <c r="B24" s="36" t="s">
        <v>36</v>
      </c>
      <c r="C24" s="19">
        <v>20</v>
      </c>
      <c r="D24" s="20">
        <v>9.1999999999999993</v>
      </c>
      <c r="E24" s="19">
        <v>20</v>
      </c>
      <c r="F24" s="21"/>
      <c r="G24" s="21"/>
      <c r="H24" s="21"/>
      <c r="I24" s="11">
        <f>SUM(C24:H24)</f>
        <v>49.2</v>
      </c>
    </row>
    <row r="25" spans="1:9" ht="15.75" x14ac:dyDescent="0.25">
      <c r="A25" s="178"/>
      <c r="B25" s="36" t="s">
        <v>44</v>
      </c>
      <c r="C25" s="22"/>
      <c r="D25" s="22"/>
      <c r="E25" s="19">
        <v>2</v>
      </c>
      <c r="F25" s="21"/>
      <c r="G25" s="21"/>
      <c r="H25" s="21"/>
      <c r="I25" s="11">
        <f>SUM(C25:H25)</f>
        <v>2</v>
      </c>
    </row>
    <row r="26" spans="1:9" ht="15.75" x14ac:dyDescent="0.25">
      <c r="A26" s="178"/>
      <c r="B26" s="36" t="s">
        <v>39</v>
      </c>
      <c r="C26" s="22"/>
      <c r="D26" s="22"/>
      <c r="E26" s="23"/>
      <c r="F26" s="21"/>
      <c r="G26" s="19">
        <v>317.39999999999998</v>
      </c>
      <c r="H26" s="21"/>
      <c r="I26" s="11">
        <f>SUM(C26:H26)</f>
        <v>317.39999999999998</v>
      </c>
    </row>
    <row r="27" spans="1:9" ht="31.5" x14ac:dyDescent="0.25">
      <c r="A27" s="178"/>
      <c r="B27" s="37" t="s">
        <v>58</v>
      </c>
      <c r="C27" s="22"/>
      <c r="D27" s="22"/>
      <c r="E27" s="23">
        <v>40</v>
      </c>
      <c r="F27" s="21"/>
      <c r="G27" s="21"/>
      <c r="H27" s="21"/>
      <c r="I27" s="11">
        <f>SUM(C27:H27)</f>
        <v>40</v>
      </c>
    </row>
    <row r="28" spans="1:9" ht="15.75" x14ac:dyDescent="0.25">
      <c r="A28" s="179"/>
      <c r="B28" s="12" t="s">
        <v>13</v>
      </c>
      <c r="C28" s="12"/>
      <c r="D28" s="12"/>
      <c r="E28" s="13">
        <v>200</v>
      </c>
      <c r="F28" s="12"/>
      <c r="G28" s="12"/>
      <c r="H28" s="12"/>
      <c r="I28" s="11">
        <f>SUM(C28:H28)</f>
        <v>200</v>
      </c>
    </row>
    <row r="29" spans="1:9" ht="15.75" x14ac:dyDescent="0.25">
      <c r="A29" s="176" t="s">
        <v>14</v>
      </c>
      <c r="B29" s="176"/>
      <c r="C29" s="14">
        <f t="shared" ref="C29:D29" si="5">SUM(C24:C28)</f>
        <v>20</v>
      </c>
      <c r="D29" s="14">
        <f t="shared" si="5"/>
        <v>9.1999999999999993</v>
      </c>
      <c r="E29" s="14">
        <f>SUM(E24:E28)</f>
        <v>262</v>
      </c>
      <c r="F29" s="14"/>
      <c r="G29" s="14">
        <f t="shared" ref="G29:H29" si="6">SUM(G24:G28)</f>
        <v>317.39999999999998</v>
      </c>
      <c r="H29" s="14">
        <f t="shared" si="6"/>
        <v>0</v>
      </c>
      <c r="I29" s="14">
        <f>SUM(I24:I28)</f>
        <v>608.59999999999991</v>
      </c>
    </row>
    <row r="30" spans="1:9" ht="15.75" x14ac:dyDescent="0.25">
      <c r="A30" s="178" t="s">
        <v>15</v>
      </c>
      <c r="B30" s="35" t="s">
        <v>65</v>
      </c>
      <c r="C30" s="11">
        <v>45.8</v>
      </c>
      <c r="D30" s="12">
        <v>11.5</v>
      </c>
      <c r="E30" s="11">
        <v>44.4</v>
      </c>
      <c r="F30" s="11"/>
      <c r="G30" s="11"/>
      <c r="H30" s="12"/>
      <c r="I30" s="11">
        <f t="shared" ref="I30:I35" si="7">SUM(C30:H30)</f>
        <v>101.69999999999999</v>
      </c>
    </row>
    <row r="31" spans="1:9" ht="15.75" x14ac:dyDescent="0.25">
      <c r="A31" s="178"/>
      <c r="B31" s="12" t="s">
        <v>63</v>
      </c>
      <c r="C31" s="11">
        <v>204.8</v>
      </c>
      <c r="D31" s="11">
        <v>52.4</v>
      </c>
      <c r="E31" s="24">
        <v>224.3</v>
      </c>
      <c r="F31" s="25"/>
      <c r="G31" s="25"/>
      <c r="H31" s="12"/>
      <c r="I31" s="11">
        <f t="shared" si="7"/>
        <v>481.5</v>
      </c>
    </row>
    <row r="32" spans="1:9" ht="47.25" x14ac:dyDescent="0.25">
      <c r="A32" s="178"/>
      <c r="B32" s="35" t="s">
        <v>57</v>
      </c>
      <c r="C32" s="11">
        <v>32.5</v>
      </c>
      <c r="D32" s="12">
        <v>4.8</v>
      </c>
      <c r="E32" s="26">
        <v>628.70000000000005</v>
      </c>
      <c r="F32" s="25"/>
      <c r="G32" s="25"/>
      <c r="H32" s="12"/>
      <c r="I32" s="11">
        <f t="shared" si="7"/>
        <v>666</v>
      </c>
    </row>
    <row r="33" spans="1:9" ht="15.75" x14ac:dyDescent="0.25">
      <c r="A33" s="178"/>
      <c r="B33" s="12" t="s">
        <v>37</v>
      </c>
      <c r="C33" s="11"/>
      <c r="D33" s="12"/>
      <c r="E33" s="26"/>
      <c r="F33" s="25"/>
      <c r="G33" s="25">
        <v>443</v>
      </c>
      <c r="H33" s="12"/>
      <c r="I33" s="11">
        <f t="shared" si="7"/>
        <v>443</v>
      </c>
    </row>
    <row r="34" spans="1:9" ht="15.75" x14ac:dyDescent="0.25">
      <c r="A34" s="178"/>
      <c r="B34" s="12" t="s">
        <v>56</v>
      </c>
      <c r="C34" s="11"/>
      <c r="D34" s="12"/>
      <c r="E34" s="26">
        <v>75</v>
      </c>
      <c r="F34" s="25"/>
      <c r="G34" s="25"/>
      <c r="H34" s="12"/>
      <c r="I34" s="11">
        <f t="shared" si="7"/>
        <v>75</v>
      </c>
    </row>
    <row r="35" spans="1:9" ht="15.75" x14ac:dyDescent="0.25">
      <c r="A35" s="179"/>
      <c r="B35" s="12" t="s">
        <v>42</v>
      </c>
      <c r="C35" s="11">
        <v>11.2</v>
      </c>
      <c r="D35" s="12">
        <v>1.1000000000000001</v>
      </c>
      <c r="E35" s="24"/>
      <c r="F35" s="25"/>
      <c r="G35" s="25"/>
      <c r="H35" s="12"/>
      <c r="I35" s="11">
        <f t="shared" si="7"/>
        <v>12.299999999999999</v>
      </c>
    </row>
    <row r="36" spans="1:9" ht="15.75" x14ac:dyDescent="0.25">
      <c r="A36" s="176" t="s">
        <v>16</v>
      </c>
      <c r="B36" s="176"/>
      <c r="C36" s="14">
        <f>SUM(C30:C35)</f>
        <v>294.3</v>
      </c>
      <c r="D36" s="14">
        <f>SUM(D30:D35)</f>
        <v>69.8</v>
      </c>
      <c r="E36" s="14">
        <f>SUM(E30:E35)</f>
        <v>972.40000000000009</v>
      </c>
      <c r="F36" s="14"/>
      <c r="G36" s="14">
        <f>SUM(G30:G35)</f>
        <v>443</v>
      </c>
      <c r="H36" s="14">
        <f>SUM(H30:H35)</f>
        <v>0</v>
      </c>
      <c r="I36" s="14">
        <f>SUM(I30:I35)</f>
        <v>1779.5</v>
      </c>
    </row>
    <row r="37" spans="1:9" ht="31.5" x14ac:dyDescent="0.25">
      <c r="A37" s="180" t="s">
        <v>26</v>
      </c>
      <c r="B37" s="35" t="s">
        <v>64</v>
      </c>
      <c r="C37" s="17">
        <v>100.1</v>
      </c>
      <c r="D37" s="15"/>
      <c r="E37" s="16">
        <v>17.7</v>
      </c>
      <c r="F37" s="17"/>
      <c r="G37" s="17"/>
      <c r="H37" s="17"/>
      <c r="I37" s="15">
        <f>SUM(C37:H37)</f>
        <v>117.8</v>
      </c>
    </row>
    <row r="38" spans="1:9" ht="15.75" x14ac:dyDescent="0.25">
      <c r="A38" s="181"/>
      <c r="B38" s="38" t="s">
        <v>53</v>
      </c>
      <c r="C38" s="27">
        <v>772.4</v>
      </c>
      <c r="D38" s="15">
        <v>136.30000000000001</v>
      </c>
      <c r="E38" s="16">
        <v>50</v>
      </c>
      <c r="F38" s="17"/>
      <c r="G38" s="17"/>
      <c r="H38" s="17"/>
      <c r="I38" s="15">
        <f>SUM(C38:H38)</f>
        <v>958.7</v>
      </c>
    </row>
    <row r="39" spans="1:9" ht="15.75" x14ac:dyDescent="0.25">
      <c r="A39" s="181"/>
      <c r="B39" s="38" t="s">
        <v>61</v>
      </c>
      <c r="C39" s="27">
        <v>73.2</v>
      </c>
      <c r="D39" s="15">
        <v>12.9</v>
      </c>
      <c r="E39" s="16"/>
      <c r="F39" s="17"/>
      <c r="G39" s="17"/>
      <c r="H39" s="17"/>
      <c r="I39" s="15">
        <f>SUM(C39:H39)</f>
        <v>86.100000000000009</v>
      </c>
    </row>
    <row r="40" spans="1:9" ht="31.5" x14ac:dyDescent="0.25">
      <c r="A40" s="182"/>
      <c r="B40" s="39" t="s">
        <v>54</v>
      </c>
      <c r="C40" s="27">
        <v>39.700000000000003</v>
      </c>
      <c r="D40" s="15">
        <v>8.4</v>
      </c>
      <c r="E40" s="17"/>
      <c r="F40" s="17"/>
      <c r="G40" s="17"/>
      <c r="H40" s="17"/>
      <c r="I40" s="15">
        <f>SUM(C40:H40)</f>
        <v>48.1</v>
      </c>
    </row>
    <row r="41" spans="1:9" ht="15.75" x14ac:dyDescent="0.25">
      <c r="A41" s="183" t="s">
        <v>17</v>
      </c>
      <c r="B41" s="185"/>
      <c r="C41" s="28">
        <f>SUM(C37:C40)</f>
        <v>985.40000000000009</v>
      </c>
      <c r="D41" s="28">
        <f t="shared" ref="D41:I41" si="8">SUM(D37:D40)</f>
        <v>157.60000000000002</v>
      </c>
      <c r="E41" s="28">
        <f>SUM(E37:E40)</f>
        <v>67.7</v>
      </c>
      <c r="F41" s="28"/>
      <c r="G41" s="28">
        <f t="shared" si="8"/>
        <v>0</v>
      </c>
      <c r="H41" s="28">
        <f t="shared" si="8"/>
        <v>0</v>
      </c>
      <c r="I41" s="28">
        <f t="shared" si="8"/>
        <v>1210.6999999999998</v>
      </c>
    </row>
    <row r="42" spans="1:9" ht="31.5" x14ac:dyDescent="0.25">
      <c r="A42" s="7" t="s">
        <v>18</v>
      </c>
      <c r="B42" s="40" t="s">
        <v>52</v>
      </c>
      <c r="C42" s="12"/>
      <c r="D42" s="12"/>
      <c r="E42" s="13">
        <v>22</v>
      </c>
      <c r="F42" s="12"/>
      <c r="G42" s="12"/>
      <c r="H42" s="12"/>
      <c r="I42" s="11">
        <f>SUM(C42:H42)</f>
        <v>22</v>
      </c>
    </row>
    <row r="43" spans="1:9" ht="15.75" x14ac:dyDescent="0.25">
      <c r="A43" s="176" t="s">
        <v>19</v>
      </c>
      <c r="B43" s="176"/>
      <c r="C43" s="14">
        <f t="shared" ref="C43:I43" si="9">SUM(C42:C42)</f>
        <v>0</v>
      </c>
      <c r="D43" s="14">
        <f t="shared" si="9"/>
        <v>0</v>
      </c>
      <c r="E43" s="14">
        <f t="shared" si="9"/>
        <v>22</v>
      </c>
      <c r="F43" s="14"/>
      <c r="G43" s="14">
        <f t="shared" si="9"/>
        <v>0</v>
      </c>
      <c r="H43" s="14">
        <f t="shared" si="9"/>
        <v>0</v>
      </c>
      <c r="I43" s="14">
        <f t="shared" si="9"/>
        <v>22</v>
      </c>
    </row>
    <row r="44" spans="1:9" ht="15.75" x14ac:dyDescent="0.25">
      <c r="A44" s="186" t="s">
        <v>20</v>
      </c>
      <c r="B44" s="41" t="s">
        <v>38</v>
      </c>
      <c r="C44" s="11">
        <v>240.2</v>
      </c>
      <c r="D44" s="12">
        <v>42.4</v>
      </c>
      <c r="E44" s="13">
        <v>80</v>
      </c>
      <c r="F44" s="12"/>
      <c r="G44" s="12"/>
      <c r="H44" s="12"/>
      <c r="I44" s="11">
        <f t="shared" ref="I44:I49" si="10">SUM(C44:H44)</f>
        <v>362.59999999999997</v>
      </c>
    </row>
    <row r="45" spans="1:9" ht="15.75" x14ac:dyDescent="0.25">
      <c r="A45" s="186"/>
      <c r="B45" s="41" t="s">
        <v>45</v>
      </c>
      <c r="C45" s="11"/>
      <c r="D45" s="12"/>
      <c r="E45" s="13"/>
      <c r="F45" s="12"/>
      <c r="G45" s="12">
        <v>100</v>
      </c>
      <c r="H45" s="12"/>
      <c r="I45" s="11">
        <f t="shared" si="10"/>
        <v>100</v>
      </c>
    </row>
    <row r="46" spans="1:9" ht="15.75" x14ac:dyDescent="0.25">
      <c r="A46" s="186"/>
      <c r="B46" s="41" t="s">
        <v>46</v>
      </c>
      <c r="C46" s="11"/>
      <c r="D46" s="12"/>
      <c r="E46" s="13">
        <v>10</v>
      </c>
      <c r="F46" s="12"/>
      <c r="G46" s="12"/>
      <c r="H46" s="12"/>
      <c r="I46" s="11">
        <f t="shared" si="10"/>
        <v>10</v>
      </c>
    </row>
    <row r="47" spans="1:9" ht="15.75" x14ac:dyDescent="0.25">
      <c r="A47" s="186"/>
      <c r="B47" s="41" t="s">
        <v>47</v>
      </c>
      <c r="C47" s="11"/>
      <c r="D47" s="12"/>
      <c r="E47" s="13">
        <v>15</v>
      </c>
      <c r="F47" s="12"/>
      <c r="G47" s="12"/>
      <c r="H47" s="12"/>
      <c r="I47" s="11">
        <f t="shared" si="10"/>
        <v>15</v>
      </c>
    </row>
    <row r="48" spans="1:9" ht="15.75" x14ac:dyDescent="0.25">
      <c r="A48" s="186"/>
      <c r="B48" s="41" t="s">
        <v>48</v>
      </c>
      <c r="C48" s="11"/>
      <c r="D48" s="12"/>
      <c r="E48" s="13">
        <v>20</v>
      </c>
      <c r="F48" s="12"/>
      <c r="G48" s="12"/>
      <c r="H48" s="12"/>
      <c r="I48" s="11">
        <f t="shared" si="10"/>
        <v>20</v>
      </c>
    </row>
    <row r="49" spans="1:9" ht="31.5" x14ac:dyDescent="0.25">
      <c r="A49" s="186"/>
      <c r="B49" s="42" t="s">
        <v>55</v>
      </c>
      <c r="C49" s="11">
        <v>237.5</v>
      </c>
      <c r="D49" s="12">
        <v>41.9</v>
      </c>
      <c r="E49" s="13">
        <v>120</v>
      </c>
      <c r="F49" s="12"/>
      <c r="G49" s="12"/>
      <c r="H49" s="12"/>
      <c r="I49" s="11">
        <f t="shared" si="10"/>
        <v>399.4</v>
      </c>
    </row>
    <row r="50" spans="1:9" ht="16.5" thickBot="1" x14ac:dyDescent="0.3">
      <c r="A50" s="187" t="s">
        <v>21</v>
      </c>
      <c r="B50" s="187"/>
      <c r="C50" s="31">
        <f>SUM(C44:C49)</f>
        <v>477.7</v>
      </c>
      <c r="D50" s="31">
        <f>SUM(D44:D49)</f>
        <v>84.3</v>
      </c>
      <c r="E50" s="32">
        <f>SUM(E44:E49)</f>
        <v>245</v>
      </c>
      <c r="F50" s="32"/>
      <c r="G50" s="32">
        <f>SUM(G44:G49)</f>
        <v>100</v>
      </c>
      <c r="H50" s="32">
        <f>SUM(H44:H49)</f>
        <v>0</v>
      </c>
      <c r="I50" s="32">
        <f>SUM(I44:I49)</f>
        <v>907</v>
      </c>
    </row>
    <row r="51" spans="1:9" ht="25.5" customHeight="1" thickBot="1" x14ac:dyDescent="0.3">
      <c r="A51" s="188" t="s">
        <v>22</v>
      </c>
      <c r="B51" s="188"/>
      <c r="C51" s="29">
        <f t="shared" ref="C51:H51" si="11">SUM(C50+C43+C41+C36+C29+C23+C16+C8)</f>
        <v>3645.3</v>
      </c>
      <c r="D51" s="29">
        <f t="shared" si="11"/>
        <v>615.80000000000007</v>
      </c>
      <c r="E51" s="29">
        <f>SUM(E50+E43+E41+E36+E29+E23+E16+E8)</f>
        <v>3678.7000000000003</v>
      </c>
      <c r="F51" s="29">
        <f t="shared" si="11"/>
        <v>0</v>
      </c>
      <c r="G51" s="29">
        <f t="shared" si="11"/>
        <v>4044.3</v>
      </c>
      <c r="H51" s="29">
        <f t="shared" si="11"/>
        <v>0</v>
      </c>
      <c r="I51" s="30">
        <f>SUM(I50+I43+I41+I36+I29+I23+I16+I8)</f>
        <v>11984.1</v>
      </c>
    </row>
    <row r="52" spans="1:9" x14ac:dyDescent="0.25">
      <c r="B52" s="5"/>
      <c r="C52" s="6"/>
      <c r="D52" s="6"/>
    </row>
    <row r="53" spans="1:9" x14ac:dyDescent="0.25">
      <c r="B53" s="5"/>
      <c r="C53" s="6"/>
      <c r="D53" s="6"/>
    </row>
    <row r="55" spans="1:9" x14ac:dyDescent="0.25">
      <c r="B55" s="175" t="s">
        <v>24</v>
      </c>
      <c r="C55" s="175"/>
      <c r="D55" s="175"/>
      <c r="E55" s="175"/>
      <c r="F55" s="175"/>
      <c r="G55" s="175"/>
      <c r="H55" s="175"/>
      <c r="I55" s="175"/>
    </row>
  </sheetData>
  <mergeCells count="18">
    <mergeCell ref="A17:A22"/>
    <mergeCell ref="A2:I2"/>
    <mergeCell ref="A5:A7"/>
    <mergeCell ref="A8:B8"/>
    <mergeCell ref="A16:B16"/>
    <mergeCell ref="A9:A15"/>
    <mergeCell ref="B55:I55"/>
    <mergeCell ref="A23:B23"/>
    <mergeCell ref="A24:A28"/>
    <mergeCell ref="A29:B29"/>
    <mergeCell ref="A30:A35"/>
    <mergeCell ref="A36:B36"/>
    <mergeCell ref="A37:A40"/>
    <mergeCell ref="A41:B41"/>
    <mergeCell ref="A43:B43"/>
    <mergeCell ref="A44:A49"/>
    <mergeCell ref="A50:B50"/>
    <mergeCell ref="A51:B51"/>
  </mergeCells>
  <pageMargins left="0.7" right="0.7" top="0.42" bottom="0.51" header="0.3" footer="0.3"/>
  <pageSetup paperSize="9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5"/>
  <sheetViews>
    <sheetView workbookViewId="0">
      <selection activeCell="E33" sqref="E33"/>
    </sheetView>
  </sheetViews>
  <sheetFormatPr defaultColWidth="8.7109375" defaultRowHeight="15" x14ac:dyDescent="0.25"/>
  <cols>
    <col min="1" max="1" width="8.85546875" style="1" customWidth="1"/>
    <col min="2" max="2" width="103.28515625" style="1" bestFit="1" customWidth="1"/>
    <col min="3" max="3" width="10.7109375" style="1" customWidth="1"/>
    <col min="4" max="4" width="10.85546875" style="1" customWidth="1"/>
    <col min="5" max="6" width="11.5703125" style="1" customWidth="1"/>
    <col min="7" max="9" width="8.7109375" style="1"/>
    <col min="10" max="10" width="11.7109375" style="1" customWidth="1"/>
    <col min="11" max="11" width="8.7109375" style="1"/>
    <col min="12" max="13" width="9.85546875" style="1" customWidth="1"/>
    <col min="14" max="14" width="12.5703125" style="1" customWidth="1"/>
    <col min="15" max="16384" width="8.7109375" style="1"/>
  </cols>
  <sheetData>
    <row r="1" spans="1:14" ht="6" customHeight="1" x14ac:dyDescent="0.25">
      <c r="G1" s="2"/>
      <c r="H1" s="2"/>
      <c r="I1" s="2"/>
      <c r="J1" s="2"/>
      <c r="K1" s="2"/>
    </row>
    <row r="2" spans="1:14" ht="30" customHeight="1" thickBot="1" x14ac:dyDescent="0.3">
      <c r="A2" s="201" t="s">
        <v>23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14" ht="21.75" customHeight="1" thickBot="1" x14ac:dyDescent="0.3">
      <c r="C3" s="202" t="s">
        <v>67</v>
      </c>
      <c r="D3" s="203"/>
      <c r="E3" s="204"/>
      <c r="F3" s="192" t="s">
        <v>6</v>
      </c>
      <c r="G3" s="202" t="s">
        <v>68</v>
      </c>
      <c r="H3" s="203"/>
      <c r="I3" s="204"/>
      <c r="J3" s="190" t="s">
        <v>6</v>
      </c>
      <c r="K3" s="202" t="s">
        <v>69</v>
      </c>
      <c r="L3" s="203"/>
      <c r="M3" s="204"/>
      <c r="N3" s="192" t="s">
        <v>6</v>
      </c>
    </row>
    <row r="4" spans="1:14" ht="21.75" customHeight="1" x14ac:dyDescent="0.25">
      <c r="A4" s="4" t="s">
        <v>1</v>
      </c>
      <c r="B4" s="44" t="s">
        <v>2</v>
      </c>
      <c r="C4" s="59" t="s">
        <v>3</v>
      </c>
      <c r="D4" s="60" t="s">
        <v>27</v>
      </c>
      <c r="E4" s="61" t="s">
        <v>4</v>
      </c>
      <c r="F4" s="193"/>
      <c r="G4" s="59" t="s">
        <v>3</v>
      </c>
      <c r="H4" s="60" t="s">
        <v>27</v>
      </c>
      <c r="I4" s="61" t="s">
        <v>4</v>
      </c>
      <c r="J4" s="191"/>
      <c r="K4" s="59" t="s">
        <v>3</v>
      </c>
      <c r="L4" s="60" t="s">
        <v>27</v>
      </c>
      <c r="M4" s="61" t="s">
        <v>4</v>
      </c>
      <c r="N4" s="193"/>
    </row>
    <row r="5" spans="1:14" ht="15.75" x14ac:dyDescent="0.25">
      <c r="A5" s="177" t="s">
        <v>7</v>
      </c>
      <c r="B5" s="45" t="s">
        <v>32</v>
      </c>
      <c r="C5" s="62">
        <v>29.9</v>
      </c>
      <c r="D5" s="9">
        <v>6.2</v>
      </c>
      <c r="E5" s="63">
        <v>53.6</v>
      </c>
      <c r="F5" s="96">
        <f>SUM(C5:E5)</f>
        <v>89.7</v>
      </c>
      <c r="G5" s="89">
        <v>11.8</v>
      </c>
      <c r="H5" s="114">
        <v>2</v>
      </c>
      <c r="I5" s="63"/>
      <c r="J5" s="97">
        <f>SUM(G5:I5)</f>
        <v>13.8</v>
      </c>
      <c r="K5" s="89">
        <v>0</v>
      </c>
      <c r="L5" s="10">
        <v>0</v>
      </c>
      <c r="M5" s="63"/>
      <c r="N5" s="109">
        <f>SUM(K5:M5)</f>
        <v>0</v>
      </c>
    </row>
    <row r="6" spans="1:14" ht="15.75" x14ac:dyDescent="0.25">
      <c r="A6" s="178"/>
      <c r="B6" s="45" t="s">
        <v>60</v>
      </c>
      <c r="C6" s="62"/>
      <c r="D6" s="9"/>
      <c r="E6" s="64">
        <v>100</v>
      </c>
      <c r="F6" s="96">
        <f t="shared" ref="F6:F7" si="0">SUM(C6:E6)</f>
        <v>100</v>
      </c>
      <c r="G6" s="115">
        <v>1000</v>
      </c>
      <c r="H6" s="114">
        <v>100</v>
      </c>
      <c r="I6" s="63">
        <v>1500</v>
      </c>
      <c r="J6" s="97">
        <f>SUM(G6:I6)</f>
        <v>2600</v>
      </c>
      <c r="K6" s="115">
        <v>2000</v>
      </c>
      <c r="L6" s="43">
        <v>200</v>
      </c>
      <c r="M6" s="63">
        <v>2000</v>
      </c>
      <c r="N6" s="109">
        <f>SUM(K6:M6)</f>
        <v>4200</v>
      </c>
    </row>
    <row r="7" spans="1:14" ht="32.25" thickBot="1" x14ac:dyDescent="0.3">
      <c r="A7" s="179"/>
      <c r="B7" s="46" t="s">
        <v>50</v>
      </c>
      <c r="C7" s="65"/>
      <c r="D7" s="12"/>
      <c r="E7" s="66">
        <v>5</v>
      </c>
      <c r="F7" s="98">
        <f t="shared" si="0"/>
        <v>5</v>
      </c>
      <c r="G7" s="65">
        <v>58.4</v>
      </c>
      <c r="H7" s="56">
        <v>10</v>
      </c>
      <c r="I7" s="78"/>
      <c r="J7" s="104">
        <f t="shared" ref="J7" si="1">SUM(G7:I7)</f>
        <v>68.400000000000006</v>
      </c>
      <c r="K7" s="65">
        <v>58.4</v>
      </c>
      <c r="L7" s="11">
        <v>10</v>
      </c>
      <c r="M7" s="78"/>
      <c r="N7" s="110">
        <f t="shared" ref="N7" si="2">SUM(K7:M7)</f>
        <v>68.400000000000006</v>
      </c>
    </row>
    <row r="8" spans="1:14" ht="16.5" thickBot="1" x14ac:dyDescent="0.3">
      <c r="A8" s="176" t="s">
        <v>8</v>
      </c>
      <c r="B8" s="198"/>
      <c r="C8" s="67">
        <f>SUM(C5:C7)</f>
        <v>29.9</v>
      </c>
      <c r="D8" s="14">
        <f>SUM(D5:D7)</f>
        <v>6.2</v>
      </c>
      <c r="E8" s="68">
        <f>SUM(E5:E7)</f>
        <v>158.6</v>
      </c>
      <c r="F8" s="100">
        <f>SUM(F5:F7)</f>
        <v>194.7</v>
      </c>
      <c r="G8" s="67">
        <f>SUM(G5:G7)</f>
        <v>1070.2</v>
      </c>
      <c r="H8" s="67">
        <f t="shared" ref="H8:I8" si="3">SUM(H5:H7)</f>
        <v>112</v>
      </c>
      <c r="I8" s="67">
        <f t="shared" si="3"/>
        <v>1500</v>
      </c>
      <c r="J8" s="105">
        <f>SUM(J5:J7)</f>
        <v>2682.2000000000003</v>
      </c>
      <c r="K8" s="67">
        <f>SUM(K5:K7)</f>
        <v>2058.4</v>
      </c>
      <c r="L8" s="14">
        <f>SUM(L5:L7)</f>
        <v>210</v>
      </c>
      <c r="M8" s="68">
        <f t="shared" ref="M8" si="4">SUM(M5:M7)</f>
        <v>2000</v>
      </c>
      <c r="N8" s="100">
        <f>SUM(N5:N7)</f>
        <v>4268.3999999999996</v>
      </c>
    </row>
    <row r="9" spans="1:14" ht="15.75" x14ac:dyDescent="0.25">
      <c r="A9" s="177" t="s">
        <v>9</v>
      </c>
      <c r="B9" s="47" t="s">
        <v>49</v>
      </c>
      <c r="C9" s="69"/>
      <c r="D9" s="15"/>
      <c r="E9" s="70">
        <v>1484.5</v>
      </c>
      <c r="F9" s="99">
        <f>SUM(C9:E9)</f>
        <v>1484.5</v>
      </c>
      <c r="G9" s="69">
        <v>850</v>
      </c>
      <c r="H9" s="95">
        <v>90</v>
      </c>
      <c r="I9" s="82"/>
      <c r="J9" s="106">
        <f>SUM(G9:I9)</f>
        <v>940</v>
      </c>
      <c r="K9" s="81">
        <v>0</v>
      </c>
      <c r="L9" s="17">
        <v>0</v>
      </c>
      <c r="M9" s="82"/>
      <c r="N9" s="111">
        <f>SUM(K9:M9)</f>
        <v>0</v>
      </c>
    </row>
    <row r="10" spans="1:14" ht="15.75" x14ac:dyDescent="0.25">
      <c r="A10" s="178"/>
      <c r="B10" s="47" t="s">
        <v>41</v>
      </c>
      <c r="C10" s="69">
        <v>1162</v>
      </c>
      <c r="D10" s="15">
        <v>219.9</v>
      </c>
      <c r="E10" s="70">
        <v>200</v>
      </c>
      <c r="F10" s="96">
        <f t="shared" ref="F10:F15" si="5">SUM(C10:E10)</f>
        <v>1581.9</v>
      </c>
      <c r="G10" s="69">
        <v>25</v>
      </c>
      <c r="H10" s="27">
        <v>1.1000000000000001</v>
      </c>
      <c r="I10" s="82"/>
      <c r="J10" s="97">
        <f t="shared" ref="J10:J15" si="6">SUM(G10:I10)</f>
        <v>26.1</v>
      </c>
      <c r="K10" s="81">
        <v>0</v>
      </c>
      <c r="L10" s="17">
        <v>0</v>
      </c>
      <c r="M10" s="82"/>
      <c r="N10" s="109">
        <f t="shared" ref="N10:N15" si="7">SUM(K10:M10)</f>
        <v>0</v>
      </c>
    </row>
    <row r="11" spans="1:14" ht="15.75" x14ac:dyDescent="0.25">
      <c r="A11" s="178"/>
      <c r="B11" s="47" t="s">
        <v>33</v>
      </c>
      <c r="C11" s="69">
        <v>510</v>
      </c>
      <c r="D11" s="15"/>
      <c r="E11" s="70">
        <v>50</v>
      </c>
      <c r="F11" s="96">
        <f t="shared" si="5"/>
        <v>560</v>
      </c>
      <c r="G11" s="81">
        <v>0</v>
      </c>
      <c r="H11" s="27">
        <v>0</v>
      </c>
      <c r="I11" s="82">
        <v>97.5</v>
      </c>
      <c r="J11" s="97">
        <f t="shared" si="6"/>
        <v>97.5</v>
      </c>
      <c r="K11" s="81">
        <v>0</v>
      </c>
      <c r="L11" s="17">
        <v>0</v>
      </c>
      <c r="M11" s="82">
        <v>101.2</v>
      </c>
      <c r="N11" s="109">
        <f t="shared" si="7"/>
        <v>101.2</v>
      </c>
    </row>
    <row r="12" spans="1:14" ht="15.75" x14ac:dyDescent="0.25">
      <c r="A12" s="178"/>
      <c r="B12" s="47" t="s">
        <v>34</v>
      </c>
      <c r="C12" s="69"/>
      <c r="D12" s="15"/>
      <c r="E12" s="70">
        <v>2512.9</v>
      </c>
      <c r="F12" s="96">
        <f t="shared" si="5"/>
        <v>2512.9</v>
      </c>
      <c r="G12" s="81"/>
      <c r="H12" s="27"/>
      <c r="I12" s="82">
        <v>1000</v>
      </c>
      <c r="J12" s="97">
        <f t="shared" si="6"/>
        <v>1000</v>
      </c>
      <c r="K12" s="81"/>
      <c r="L12" s="17"/>
      <c r="M12" s="82">
        <v>504</v>
      </c>
      <c r="N12" s="109">
        <f t="shared" si="7"/>
        <v>504</v>
      </c>
    </row>
    <row r="13" spans="1:14" ht="15.75" x14ac:dyDescent="0.25">
      <c r="A13" s="178"/>
      <c r="B13" s="47" t="s">
        <v>31</v>
      </c>
      <c r="C13" s="69"/>
      <c r="D13" s="15"/>
      <c r="E13" s="71"/>
      <c r="F13" s="96">
        <f t="shared" si="5"/>
        <v>0</v>
      </c>
      <c r="G13" s="81"/>
      <c r="H13" s="27"/>
      <c r="I13" s="82"/>
      <c r="J13" s="97">
        <f t="shared" si="6"/>
        <v>0</v>
      </c>
      <c r="K13" s="81"/>
      <c r="L13" s="17"/>
      <c r="M13" s="82"/>
      <c r="N13" s="109">
        <f t="shared" si="7"/>
        <v>0</v>
      </c>
    </row>
    <row r="14" spans="1:14" ht="15.75" x14ac:dyDescent="0.25">
      <c r="A14" s="178"/>
      <c r="B14" s="47" t="s">
        <v>62</v>
      </c>
      <c r="C14" s="69">
        <v>76.5</v>
      </c>
      <c r="D14" s="15">
        <v>18.8</v>
      </c>
      <c r="E14" s="71"/>
      <c r="F14" s="96">
        <f t="shared" si="5"/>
        <v>95.3</v>
      </c>
      <c r="G14" s="81">
        <v>76.5</v>
      </c>
      <c r="H14" s="27">
        <v>18.8</v>
      </c>
      <c r="I14" s="82"/>
      <c r="J14" s="97">
        <f t="shared" si="6"/>
        <v>95.3</v>
      </c>
      <c r="K14" s="81">
        <v>31.9</v>
      </c>
      <c r="L14" s="17">
        <v>7.9</v>
      </c>
      <c r="M14" s="82"/>
      <c r="N14" s="109">
        <f t="shared" si="7"/>
        <v>39.799999999999997</v>
      </c>
    </row>
    <row r="15" spans="1:14" ht="16.5" thickBot="1" x14ac:dyDescent="0.3">
      <c r="A15" s="179"/>
      <c r="B15" s="47" t="s">
        <v>66</v>
      </c>
      <c r="C15" s="69">
        <v>4.9000000000000004</v>
      </c>
      <c r="D15" s="15"/>
      <c r="E15" s="71"/>
      <c r="F15" s="98">
        <f t="shared" si="5"/>
        <v>4.9000000000000004</v>
      </c>
      <c r="G15" s="81">
        <v>4.9000000000000004</v>
      </c>
      <c r="H15" s="27"/>
      <c r="I15" s="82"/>
      <c r="J15" s="104">
        <f t="shared" si="6"/>
        <v>4.9000000000000004</v>
      </c>
      <c r="K15" s="81">
        <v>0</v>
      </c>
      <c r="L15" s="17"/>
      <c r="M15" s="82"/>
      <c r="N15" s="110">
        <f t="shared" si="7"/>
        <v>0</v>
      </c>
    </row>
    <row r="16" spans="1:14" ht="16.5" thickBot="1" x14ac:dyDescent="0.3">
      <c r="A16" s="176" t="s">
        <v>10</v>
      </c>
      <c r="B16" s="198"/>
      <c r="C16" s="67">
        <f>SUM(C9:C15)</f>
        <v>1753.4</v>
      </c>
      <c r="D16" s="14">
        <f>SUM(D9:D14)</f>
        <v>238.70000000000002</v>
      </c>
      <c r="E16" s="68">
        <f>SUM(E9:E14)</f>
        <v>4247.3999999999996</v>
      </c>
      <c r="F16" s="100">
        <f>SUM(F9:F15)</f>
        <v>6239.5</v>
      </c>
      <c r="G16" s="67">
        <f>SUM(G9:G15)</f>
        <v>956.4</v>
      </c>
      <c r="H16" s="67">
        <f t="shared" ref="H16:I16" si="8">SUM(H9:H15)</f>
        <v>109.89999999999999</v>
      </c>
      <c r="I16" s="67">
        <f t="shared" si="8"/>
        <v>1097.5</v>
      </c>
      <c r="J16" s="105">
        <f>SUM(J9:J15)</f>
        <v>2163.8000000000002</v>
      </c>
      <c r="K16" s="67">
        <f>SUM(K9:K15)</f>
        <v>31.9</v>
      </c>
      <c r="L16" s="14">
        <f>SUM(L9:L15)</f>
        <v>7.9</v>
      </c>
      <c r="M16" s="14">
        <f>SUM(M9:M15)</f>
        <v>605.20000000000005</v>
      </c>
      <c r="N16" s="100">
        <f>SUM(N9:N15)</f>
        <v>645</v>
      </c>
    </row>
    <row r="17" spans="1:14" ht="15.75" x14ac:dyDescent="0.25">
      <c r="A17" s="186" t="s">
        <v>25</v>
      </c>
      <c r="B17" s="47" t="s">
        <v>35</v>
      </c>
      <c r="C17" s="65"/>
      <c r="D17" s="11"/>
      <c r="E17" s="66">
        <v>180.5</v>
      </c>
      <c r="F17" s="99">
        <f>SUM(C17:E17)</f>
        <v>180.5</v>
      </c>
      <c r="G17" s="65">
        <v>100</v>
      </c>
      <c r="H17" s="56">
        <v>10</v>
      </c>
      <c r="I17" s="78">
        <v>31.6</v>
      </c>
      <c r="J17" s="106">
        <f>SUM(G17:I17)</f>
        <v>141.6</v>
      </c>
      <c r="K17" s="65">
        <v>0</v>
      </c>
      <c r="L17" s="11">
        <v>0</v>
      </c>
      <c r="M17" s="78"/>
      <c r="N17" s="111">
        <f>SUM(K17:M17)</f>
        <v>0</v>
      </c>
    </row>
    <row r="18" spans="1:14" ht="15.75" x14ac:dyDescent="0.25">
      <c r="A18" s="186"/>
      <c r="B18" s="47" t="s">
        <v>59</v>
      </c>
      <c r="C18" s="65"/>
      <c r="D18" s="11"/>
      <c r="E18" s="66">
        <v>500</v>
      </c>
      <c r="F18" s="96">
        <f t="shared" ref="F18:F22" si="9">SUM(C18:E18)</f>
        <v>500</v>
      </c>
      <c r="G18" s="65">
        <v>200</v>
      </c>
      <c r="H18" s="56">
        <v>20</v>
      </c>
      <c r="I18" s="78">
        <v>300</v>
      </c>
      <c r="J18" s="97">
        <f t="shared" ref="J18:J22" si="10">SUM(G18:I18)</f>
        <v>520</v>
      </c>
      <c r="K18" s="65">
        <v>300</v>
      </c>
      <c r="L18" s="11">
        <v>30</v>
      </c>
      <c r="M18" s="78">
        <v>200</v>
      </c>
      <c r="N18" s="109">
        <f t="shared" ref="N18:N22" si="11">SUM(K18:M18)</f>
        <v>530</v>
      </c>
    </row>
    <row r="19" spans="1:14" ht="15.75" x14ac:dyDescent="0.25">
      <c r="A19" s="186"/>
      <c r="B19" s="47" t="s">
        <v>40</v>
      </c>
      <c r="C19" s="65"/>
      <c r="D19" s="11"/>
      <c r="E19" s="66">
        <v>106</v>
      </c>
      <c r="F19" s="96">
        <f t="shared" si="9"/>
        <v>106</v>
      </c>
      <c r="G19" s="116"/>
      <c r="H19" s="117"/>
      <c r="I19" s="118"/>
      <c r="J19" s="97">
        <f t="shared" si="10"/>
        <v>0</v>
      </c>
      <c r="K19" s="116"/>
      <c r="L19" s="119"/>
      <c r="M19" s="118"/>
      <c r="N19" s="109">
        <f t="shared" si="11"/>
        <v>0</v>
      </c>
    </row>
    <row r="20" spans="1:14" ht="31.5" x14ac:dyDescent="0.25">
      <c r="A20" s="186"/>
      <c r="B20" s="48" t="s">
        <v>51</v>
      </c>
      <c r="C20" s="65"/>
      <c r="D20" s="11"/>
      <c r="E20" s="66">
        <v>28</v>
      </c>
      <c r="F20" s="96">
        <f t="shared" si="9"/>
        <v>28</v>
      </c>
      <c r="G20" s="65">
        <v>500</v>
      </c>
      <c r="H20" s="56">
        <v>50</v>
      </c>
      <c r="I20" s="78">
        <v>100</v>
      </c>
      <c r="J20" s="97">
        <f t="shared" si="10"/>
        <v>650</v>
      </c>
      <c r="K20" s="65">
        <v>1000</v>
      </c>
      <c r="L20" s="11">
        <v>100</v>
      </c>
      <c r="M20" s="78">
        <v>100</v>
      </c>
      <c r="N20" s="109">
        <f t="shared" si="11"/>
        <v>1200</v>
      </c>
    </row>
    <row r="21" spans="1:14" ht="15.75" x14ac:dyDescent="0.25">
      <c r="A21" s="186"/>
      <c r="B21" s="47" t="s">
        <v>29</v>
      </c>
      <c r="C21" s="65">
        <v>84.6</v>
      </c>
      <c r="D21" s="11">
        <v>15</v>
      </c>
      <c r="E21" s="66">
        <v>30</v>
      </c>
      <c r="F21" s="96">
        <f t="shared" si="9"/>
        <v>129.6</v>
      </c>
      <c r="G21" s="65">
        <v>0</v>
      </c>
      <c r="H21" s="56">
        <v>0</v>
      </c>
      <c r="I21" s="78"/>
      <c r="J21" s="97">
        <f t="shared" si="10"/>
        <v>0</v>
      </c>
      <c r="K21" s="65">
        <v>0</v>
      </c>
      <c r="L21" s="11">
        <v>0</v>
      </c>
      <c r="M21" s="78"/>
      <c r="N21" s="109">
        <f t="shared" si="11"/>
        <v>0</v>
      </c>
    </row>
    <row r="22" spans="1:14" ht="16.5" thickBot="1" x14ac:dyDescent="0.3">
      <c r="A22" s="186"/>
      <c r="B22" s="47" t="s">
        <v>30</v>
      </c>
      <c r="C22" s="65"/>
      <c r="D22" s="11">
        <v>35</v>
      </c>
      <c r="E22" s="66">
        <v>43</v>
      </c>
      <c r="F22" s="98">
        <f t="shared" si="9"/>
        <v>78</v>
      </c>
      <c r="G22" s="65">
        <v>0</v>
      </c>
      <c r="H22" s="56">
        <v>0</v>
      </c>
      <c r="I22" s="78">
        <v>0</v>
      </c>
      <c r="J22" s="104">
        <f t="shared" si="10"/>
        <v>0</v>
      </c>
      <c r="K22" s="65">
        <v>0</v>
      </c>
      <c r="L22" s="11">
        <v>0</v>
      </c>
      <c r="M22" s="78">
        <v>0</v>
      </c>
      <c r="N22" s="110">
        <f t="shared" si="11"/>
        <v>0</v>
      </c>
    </row>
    <row r="23" spans="1:14" ht="16.5" thickBot="1" x14ac:dyDescent="0.3">
      <c r="A23" s="176" t="s">
        <v>11</v>
      </c>
      <c r="B23" s="198"/>
      <c r="C23" s="72">
        <f t="shared" ref="C23:M23" si="12">SUM(C17:C22)</f>
        <v>84.6</v>
      </c>
      <c r="D23" s="14">
        <f t="shared" si="12"/>
        <v>50</v>
      </c>
      <c r="E23" s="68">
        <f>SUM(E17:E22)</f>
        <v>887.5</v>
      </c>
      <c r="F23" s="100">
        <f>SUM(F17:F22)</f>
        <v>1022.1</v>
      </c>
      <c r="G23" s="67">
        <f t="shared" si="12"/>
        <v>800</v>
      </c>
      <c r="H23" s="67">
        <f t="shared" si="12"/>
        <v>80</v>
      </c>
      <c r="I23" s="68">
        <f>SUM(I17:I22)</f>
        <v>431.6</v>
      </c>
      <c r="J23" s="105">
        <f>SUM(J17:J22)</f>
        <v>1311.6</v>
      </c>
      <c r="K23" s="67">
        <f>SUM(K17:K22)</f>
        <v>1300</v>
      </c>
      <c r="L23" s="14">
        <f>SUM(L17:L22)</f>
        <v>130</v>
      </c>
      <c r="M23" s="68">
        <f t="shared" si="12"/>
        <v>300</v>
      </c>
      <c r="N23" s="100">
        <f>SUM(N17:N22)</f>
        <v>1730</v>
      </c>
    </row>
    <row r="24" spans="1:14" ht="15.75" x14ac:dyDescent="0.25">
      <c r="A24" s="177" t="s">
        <v>12</v>
      </c>
      <c r="B24" s="49" t="s">
        <v>36</v>
      </c>
      <c r="C24" s="73">
        <v>20</v>
      </c>
      <c r="D24" s="20">
        <v>9.1999999999999993</v>
      </c>
      <c r="E24" s="74">
        <v>20</v>
      </c>
      <c r="F24" s="99">
        <f>SUM(C24:E24)</f>
        <v>49.2</v>
      </c>
      <c r="G24" s="73">
        <v>0</v>
      </c>
      <c r="H24" s="103">
        <v>0</v>
      </c>
      <c r="I24" s="90"/>
      <c r="J24" s="106">
        <f>SUM(G24:I24)</f>
        <v>0</v>
      </c>
      <c r="K24" s="73">
        <v>0</v>
      </c>
      <c r="L24" s="19">
        <v>0</v>
      </c>
      <c r="M24" s="90"/>
      <c r="N24" s="111">
        <f>SUM(K24:M24)</f>
        <v>0</v>
      </c>
    </row>
    <row r="25" spans="1:14" ht="15.75" x14ac:dyDescent="0.25">
      <c r="A25" s="178"/>
      <c r="B25" s="49" t="s">
        <v>44</v>
      </c>
      <c r="C25" s="75"/>
      <c r="D25" s="22"/>
      <c r="E25" s="74">
        <v>2</v>
      </c>
      <c r="F25" s="96">
        <f t="shared" ref="F25:F35" si="13">SUM(C25:E25)</f>
        <v>2</v>
      </c>
      <c r="G25" s="73">
        <v>15</v>
      </c>
      <c r="H25" s="103">
        <v>2</v>
      </c>
      <c r="I25" s="90"/>
      <c r="J25" s="97">
        <f t="shared" ref="J25:J35" si="14">SUM(G25:I25)</f>
        <v>17</v>
      </c>
      <c r="K25" s="73">
        <v>19</v>
      </c>
      <c r="L25" s="19">
        <v>2</v>
      </c>
      <c r="M25" s="90"/>
      <c r="N25" s="109">
        <f t="shared" ref="N25:N35" si="15">SUM(K25:M25)</f>
        <v>21</v>
      </c>
    </row>
    <row r="26" spans="1:14" ht="15.75" x14ac:dyDescent="0.25">
      <c r="A26" s="178"/>
      <c r="B26" s="49" t="s">
        <v>39</v>
      </c>
      <c r="C26" s="75"/>
      <c r="D26" s="22"/>
      <c r="E26" s="76">
        <v>317.39999999999998</v>
      </c>
      <c r="F26" s="96">
        <f t="shared" si="13"/>
        <v>317.39999999999998</v>
      </c>
      <c r="G26" s="73">
        <v>1000</v>
      </c>
      <c r="H26" s="103">
        <v>100</v>
      </c>
      <c r="I26" s="90">
        <v>500</v>
      </c>
      <c r="J26" s="97">
        <f t="shared" si="14"/>
        <v>1600</v>
      </c>
      <c r="K26" s="73">
        <v>3000</v>
      </c>
      <c r="L26" s="19">
        <v>300</v>
      </c>
      <c r="M26" s="90"/>
      <c r="N26" s="109">
        <f t="shared" si="15"/>
        <v>3300</v>
      </c>
    </row>
    <row r="27" spans="1:14" ht="31.5" x14ac:dyDescent="0.25">
      <c r="A27" s="178"/>
      <c r="B27" s="50" t="s">
        <v>58</v>
      </c>
      <c r="C27" s="75"/>
      <c r="D27" s="22"/>
      <c r="E27" s="76">
        <v>40</v>
      </c>
      <c r="F27" s="96">
        <f t="shared" si="13"/>
        <v>40</v>
      </c>
      <c r="G27" s="73">
        <v>140</v>
      </c>
      <c r="H27" s="103">
        <v>15</v>
      </c>
      <c r="I27" s="90"/>
      <c r="J27" s="97">
        <f t="shared" si="14"/>
        <v>155</v>
      </c>
      <c r="K27" s="73">
        <v>140</v>
      </c>
      <c r="L27" s="19">
        <v>15</v>
      </c>
      <c r="M27" s="90"/>
      <c r="N27" s="109">
        <f t="shared" si="15"/>
        <v>155</v>
      </c>
    </row>
    <row r="28" spans="1:14" ht="16.5" thickBot="1" x14ac:dyDescent="0.3">
      <c r="A28" s="179"/>
      <c r="B28" s="47" t="s">
        <v>13</v>
      </c>
      <c r="C28" s="77"/>
      <c r="D28" s="12"/>
      <c r="E28" s="66">
        <v>200</v>
      </c>
      <c r="F28" s="98">
        <f t="shared" si="13"/>
        <v>200</v>
      </c>
      <c r="G28" s="120"/>
      <c r="H28" s="121"/>
      <c r="I28" s="122"/>
      <c r="J28" s="104">
        <f t="shared" si="14"/>
        <v>0</v>
      </c>
      <c r="K28" s="120"/>
      <c r="L28" s="123"/>
      <c r="M28" s="122"/>
      <c r="N28" s="110">
        <f t="shared" si="15"/>
        <v>0</v>
      </c>
    </row>
    <row r="29" spans="1:14" ht="16.5" thickBot="1" x14ac:dyDescent="0.3">
      <c r="A29" s="176" t="s">
        <v>14</v>
      </c>
      <c r="B29" s="198"/>
      <c r="C29" s="67">
        <f t="shared" ref="C29:D29" si="16">SUM(C24:C28)</f>
        <v>20</v>
      </c>
      <c r="D29" s="14">
        <f t="shared" si="16"/>
        <v>9.1999999999999993</v>
      </c>
      <c r="E29" s="68">
        <f>SUM(E24:E28)</f>
        <v>579.4</v>
      </c>
      <c r="F29" s="100">
        <f>SUM(F24:F28)</f>
        <v>608.59999999999991</v>
      </c>
      <c r="G29" s="67">
        <f t="shared" ref="G29:M29" si="17">SUM(G24:G28)</f>
        <v>1155</v>
      </c>
      <c r="H29" s="67">
        <f>SUM(H24:H28)</f>
        <v>117</v>
      </c>
      <c r="I29" s="67">
        <f t="shared" si="17"/>
        <v>500</v>
      </c>
      <c r="J29" s="105">
        <f>SUM(J24:J28)</f>
        <v>1772</v>
      </c>
      <c r="K29" s="67">
        <f>SUM(K24:K28)</f>
        <v>3159</v>
      </c>
      <c r="L29" s="14">
        <f>SUM(L24:L28)</f>
        <v>317</v>
      </c>
      <c r="M29" s="68">
        <f t="shared" si="17"/>
        <v>0</v>
      </c>
      <c r="N29" s="100">
        <f>SUM(N24:N28)</f>
        <v>3476</v>
      </c>
    </row>
    <row r="30" spans="1:14" ht="15.75" x14ac:dyDescent="0.25">
      <c r="A30" s="178" t="s">
        <v>15</v>
      </c>
      <c r="B30" s="48" t="s">
        <v>65</v>
      </c>
      <c r="C30" s="65">
        <v>45.8</v>
      </c>
      <c r="D30" s="12">
        <v>11.5</v>
      </c>
      <c r="E30" s="78">
        <v>44.4</v>
      </c>
      <c r="F30" s="99">
        <f t="shared" si="13"/>
        <v>101.69999999999999</v>
      </c>
      <c r="G30" s="65">
        <v>46.1</v>
      </c>
      <c r="H30" s="56">
        <v>11.7</v>
      </c>
      <c r="I30" s="78"/>
      <c r="J30" s="106">
        <f t="shared" si="14"/>
        <v>57.8</v>
      </c>
      <c r="K30" s="65">
        <v>47</v>
      </c>
      <c r="L30" s="11">
        <v>12.4</v>
      </c>
      <c r="M30" s="91"/>
      <c r="N30" s="111">
        <f t="shared" si="15"/>
        <v>59.4</v>
      </c>
    </row>
    <row r="31" spans="1:14" ht="15.75" x14ac:dyDescent="0.25">
      <c r="A31" s="178"/>
      <c r="B31" s="47" t="s">
        <v>63</v>
      </c>
      <c r="C31" s="65">
        <v>204.8</v>
      </c>
      <c r="D31" s="11">
        <v>52.4</v>
      </c>
      <c r="E31" s="79">
        <v>224.3</v>
      </c>
      <c r="F31" s="96">
        <f t="shared" si="13"/>
        <v>481.5</v>
      </c>
      <c r="G31" s="92">
        <v>210.9</v>
      </c>
      <c r="H31" s="58">
        <v>53</v>
      </c>
      <c r="I31" s="93">
        <v>236</v>
      </c>
      <c r="J31" s="97">
        <f t="shared" si="14"/>
        <v>499.9</v>
      </c>
      <c r="K31" s="92">
        <v>216.5</v>
      </c>
      <c r="L31" s="25">
        <v>53.6</v>
      </c>
      <c r="M31" s="91">
        <v>245</v>
      </c>
      <c r="N31" s="109">
        <f t="shared" si="15"/>
        <v>515.1</v>
      </c>
    </row>
    <row r="32" spans="1:14" ht="47.25" x14ac:dyDescent="0.25">
      <c r="A32" s="178"/>
      <c r="B32" s="48" t="s">
        <v>57</v>
      </c>
      <c r="C32" s="65">
        <v>32.5</v>
      </c>
      <c r="D32" s="12">
        <v>4.8</v>
      </c>
      <c r="E32" s="80">
        <v>628.70000000000005</v>
      </c>
      <c r="F32" s="96">
        <f t="shared" si="13"/>
        <v>666</v>
      </c>
      <c r="G32" s="92">
        <v>33.5</v>
      </c>
      <c r="H32" s="58">
        <v>5</v>
      </c>
      <c r="I32" s="93"/>
      <c r="J32" s="97">
        <f t="shared" si="14"/>
        <v>38.5</v>
      </c>
      <c r="K32" s="92">
        <v>34.5</v>
      </c>
      <c r="L32" s="25">
        <v>5.0999999999999996</v>
      </c>
      <c r="M32" s="91"/>
      <c r="N32" s="109">
        <f t="shared" si="15"/>
        <v>39.6</v>
      </c>
    </row>
    <row r="33" spans="1:14" ht="15.75" x14ac:dyDescent="0.25">
      <c r="A33" s="178"/>
      <c r="B33" s="47" t="s">
        <v>37</v>
      </c>
      <c r="C33" s="65"/>
      <c r="D33" s="12"/>
      <c r="E33" s="80">
        <v>443</v>
      </c>
      <c r="F33" s="96">
        <f t="shared" si="13"/>
        <v>443</v>
      </c>
      <c r="G33" s="92">
        <v>500</v>
      </c>
      <c r="H33" s="58">
        <v>50</v>
      </c>
      <c r="I33" s="93"/>
      <c r="J33" s="97">
        <f t="shared" si="14"/>
        <v>550</v>
      </c>
      <c r="K33" s="92">
        <v>1500</v>
      </c>
      <c r="L33" s="25">
        <v>150</v>
      </c>
      <c r="M33" s="91"/>
      <c r="N33" s="109">
        <f t="shared" si="15"/>
        <v>1650</v>
      </c>
    </row>
    <row r="34" spans="1:14" ht="15.75" x14ac:dyDescent="0.25">
      <c r="A34" s="178"/>
      <c r="B34" s="47" t="s">
        <v>56</v>
      </c>
      <c r="C34" s="65"/>
      <c r="D34" s="12"/>
      <c r="E34" s="80">
        <v>75</v>
      </c>
      <c r="F34" s="96">
        <f t="shared" si="13"/>
        <v>75</v>
      </c>
      <c r="G34" s="92">
        <v>1000</v>
      </c>
      <c r="H34" s="58">
        <v>100</v>
      </c>
      <c r="I34" s="93"/>
      <c r="J34" s="97">
        <f t="shared" si="14"/>
        <v>1100</v>
      </c>
      <c r="K34" s="92">
        <v>200</v>
      </c>
      <c r="L34" s="25">
        <v>20</v>
      </c>
      <c r="M34" s="91"/>
      <c r="N34" s="109">
        <f t="shared" si="15"/>
        <v>220</v>
      </c>
    </row>
    <row r="35" spans="1:14" ht="16.5" thickBot="1" x14ac:dyDescent="0.3">
      <c r="A35" s="179"/>
      <c r="B35" s="47" t="s">
        <v>42</v>
      </c>
      <c r="C35" s="65">
        <v>11.2</v>
      </c>
      <c r="D35" s="12">
        <v>1.1000000000000001</v>
      </c>
      <c r="E35" s="79"/>
      <c r="F35" s="98">
        <f t="shared" si="13"/>
        <v>12.299999999999999</v>
      </c>
      <c r="G35" s="92">
        <v>12.2</v>
      </c>
      <c r="H35" s="58">
        <v>1.2</v>
      </c>
      <c r="I35" s="93"/>
      <c r="J35" s="104">
        <f t="shared" si="14"/>
        <v>13.399999999999999</v>
      </c>
      <c r="K35" s="92">
        <v>13.2</v>
      </c>
      <c r="L35" s="25">
        <v>1.3</v>
      </c>
      <c r="M35" s="91"/>
      <c r="N35" s="110">
        <f t="shared" si="15"/>
        <v>14.5</v>
      </c>
    </row>
    <row r="36" spans="1:14" ht="16.5" thickBot="1" x14ac:dyDescent="0.3">
      <c r="A36" s="176" t="s">
        <v>16</v>
      </c>
      <c r="B36" s="198"/>
      <c r="C36" s="67">
        <f>SUM(C30:C35)</f>
        <v>294.3</v>
      </c>
      <c r="D36" s="14">
        <f>SUM(D30:D35)</f>
        <v>69.8</v>
      </c>
      <c r="E36" s="68">
        <f>SUM(E30:E35)</f>
        <v>1415.4</v>
      </c>
      <c r="F36" s="100">
        <f>SUM(F30:F35)</f>
        <v>1779.5</v>
      </c>
      <c r="G36" s="67">
        <f>SUM(G30:G35)</f>
        <v>1802.7</v>
      </c>
      <c r="H36" s="67">
        <f t="shared" ref="H36:I36" si="18">SUM(H30:H35)</f>
        <v>220.89999999999998</v>
      </c>
      <c r="I36" s="67">
        <f t="shared" si="18"/>
        <v>236</v>
      </c>
      <c r="J36" s="105">
        <f>SUM(J30:J35)</f>
        <v>2259.6</v>
      </c>
      <c r="K36" s="67">
        <f>SUM(K30:K35)</f>
        <v>2011.2</v>
      </c>
      <c r="L36" s="14">
        <f>SUM(L30:L35)</f>
        <v>242.4</v>
      </c>
      <c r="M36" s="68">
        <f>SUM(M30:M35)</f>
        <v>245</v>
      </c>
      <c r="N36" s="100">
        <f>SUM(N30:N35)</f>
        <v>2498.6</v>
      </c>
    </row>
    <row r="37" spans="1:14" ht="31.5" x14ac:dyDescent="0.25">
      <c r="A37" s="180" t="s">
        <v>26</v>
      </c>
      <c r="B37" s="48" t="s">
        <v>64</v>
      </c>
      <c r="C37" s="81">
        <v>100.1</v>
      </c>
      <c r="D37" s="15"/>
      <c r="E37" s="70">
        <v>17.7</v>
      </c>
      <c r="F37" s="99">
        <f t="shared" ref="F37:F40" si="19">SUM(C37:E37)</f>
        <v>117.8</v>
      </c>
      <c r="G37" s="69">
        <v>78.2</v>
      </c>
      <c r="H37" s="95">
        <v>10</v>
      </c>
      <c r="I37" s="82">
        <v>12.3</v>
      </c>
      <c r="J37" s="106">
        <f t="shared" ref="J37:J40" si="20">SUM(G37:I37)</f>
        <v>100.5</v>
      </c>
      <c r="K37" s="69">
        <v>72.400000000000006</v>
      </c>
      <c r="L37" s="15">
        <v>10</v>
      </c>
      <c r="M37" s="82"/>
      <c r="N37" s="111">
        <f t="shared" ref="N37:N40" si="21">SUM(K37:M37)</f>
        <v>82.4</v>
      </c>
    </row>
    <row r="38" spans="1:14" ht="15.75" x14ac:dyDescent="0.25">
      <c r="A38" s="181"/>
      <c r="B38" s="51" t="s">
        <v>53</v>
      </c>
      <c r="C38" s="81">
        <v>772.4</v>
      </c>
      <c r="D38" s="15">
        <v>136.30000000000001</v>
      </c>
      <c r="E38" s="70">
        <v>50</v>
      </c>
      <c r="F38" s="96">
        <f t="shared" si="19"/>
        <v>958.7</v>
      </c>
      <c r="G38" s="69">
        <v>128</v>
      </c>
      <c r="H38" s="27">
        <v>22.6</v>
      </c>
      <c r="I38" s="82"/>
      <c r="J38" s="97">
        <f t="shared" si="20"/>
        <v>150.6</v>
      </c>
      <c r="K38" s="81">
        <v>0</v>
      </c>
      <c r="L38" s="17">
        <v>0</v>
      </c>
      <c r="M38" s="82"/>
      <c r="N38" s="109">
        <f t="shared" si="21"/>
        <v>0</v>
      </c>
    </row>
    <row r="39" spans="1:14" ht="15.75" x14ac:dyDescent="0.25">
      <c r="A39" s="181"/>
      <c r="B39" s="51" t="s">
        <v>61</v>
      </c>
      <c r="C39" s="81">
        <v>73.2</v>
      </c>
      <c r="D39" s="15">
        <v>12.9</v>
      </c>
      <c r="E39" s="70"/>
      <c r="F39" s="96">
        <f t="shared" si="19"/>
        <v>86.100000000000009</v>
      </c>
      <c r="G39" s="81">
        <v>73.2</v>
      </c>
      <c r="H39" s="27">
        <v>12.9</v>
      </c>
      <c r="I39" s="82"/>
      <c r="J39" s="97">
        <f t="shared" si="20"/>
        <v>86.100000000000009</v>
      </c>
      <c r="K39" s="81">
        <v>73.2</v>
      </c>
      <c r="L39" s="17">
        <v>12.9</v>
      </c>
      <c r="M39" s="82"/>
      <c r="N39" s="109">
        <f t="shared" si="21"/>
        <v>86.100000000000009</v>
      </c>
    </row>
    <row r="40" spans="1:14" ht="32.25" thickBot="1" x14ac:dyDescent="0.3">
      <c r="A40" s="182"/>
      <c r="B40" s="52" t="s">
        <v>54</v>
      </c>
      <c r="C40" s="81">
        <v>39.700000000000003</v>
      </c>
      <c r="D40" s="15">
        <v>8.4</v>
      </c>
      <c r="E40" s="82"/>
      <c r="F40" s="98">
        <f t="shared" si="19"/>
        <v>48.1</v>
      </c>
      <c r="G40" s="81">
        <v>0</v>
      </c>
      <c r="H40" s="27">
        <v>0</v>
      </c>
      <c r="I40" s="82"/>
      <c r="J40" s="104">
        <f t="shared" si="20"/>
        <v>0</v>
      </c>
      <c r="K40" s="81">
        <v>0</v>
      </c>
      <c r="L40" s="17">
        <v>0</v>
      </c>
      <c r="M40" s="82"/>
      <c r="N40" s="110">
        <f t="shared" si="21"/>
        <v>0</v>
      </c>
    </row>
    <row r="41" spans="1:14" ht="16.5" thickBot="1" x14ac:dyDescent="0.3">
      <c r="A41" s="183" t="s">
        <v>17</v>
      </c>
      <c r="B41" s="197"/>
      <c r="C41" s="67">
        <f>SUM(C37:C40)</f>
        <v>985.40000000000009</v>
      </c>
      <c r="D41" s="28">
        <f t="shared" ref="D41:M41" si="22">SUM(D37:D40)</f>
        <v>157.60000000000002</v>
      </c>
      <c r="E41" s="83">
        <f>SUM(E37:E40)</f>
        <v>67.7</v>
      </c>
      <c r="F41" s="100">
        <f>SUM(F37:F40)</f>
        <v>1210.6999999999998</v>
      </c>
      <c r="G41" s="67">
        <f>SUM(G37:G40)</f>
        <v>279.39999999999998</v>
      </c>
      <c r="H41" s="67">
        <f t="shared" ref="H41:I41" si="23">SUM(H37:H40)</f>
        <v>45.5</v>
      </c>
      <c r="I41" s="67">
        <f t="shared" si="23"/>
        <v>12.3</v>
      </c>
      <c r="J41" s="105">
        <f>SUM(J37:J40)</f>
        <v>337.2</v>
      </c>
      <c r="K41" s="67">
        <f>SUM(K37:K40)</f>
        <v>145.60000000000002</v>
      </c>
      <c r="L41" s="28">
        <f t="shared" si="22"/>
        <v>22.9</v>
      </c>
      <c r="M41" s="83">
        <f t="shared" si="22"/>
        <v>0</v>
      </c>
      <c r="N41" s="100">
        <f>SUM(N37:N40)</f>
        <v>168.5</v>
      </c>
    </row>
    <row r="42" spans="1:14" ht="32.25" thickBot="1" x14ac:dyDescent="0.3">
      <c r="A42" s="7" t="s">
        <v>18</v>
      </c>
      <c r="B42" s="53" t="s">
        <v>52</v>
      </c>
      <c r="C42" s="77"/>
      <c r="D42" s="12"/>
      <c r="E42" s="66">
        <v>22</v>
      </c>
      <c r="F42" s="101">
        <f t="shared" ref="F42" si="24">SUM(C42:E42)</f>
        <v>22</v>
      </c>
      <c r="G42" s="65">
        <v>100</v>
      </c>
      <c r="H42" s="56">
        <v>10</v>
      </c>
      <c r="I42" s="91">
        <v>23.1</v>
      </c>
      <c r="J42" s="107">
        <f t="shared" ref="J42" si="25">SUM(G42:I42)</f>
        <v>133.1</v>
      </c>
      <c r="K42" s="65">
        <v>100</v>
      </c>
      <c r="L42" s="11">
        <v>10</v>
      </c>
      <c r="M42" s="91">
        <v>24</v>
      </c>
      <c r="N42" s="112">
        <f t="shared" ref="N42" si="26">SUM(K42:M42)</f>
        <v>134</v>
      </c>
    </row>
    <row r="43" spans="1:14" ht="16.5" thickBot="1" x14ac:dyDescent="0.3">
      <c r="A43" s="176" t="s">
        <v>19</v>
      </c>
      <c r="B43" s="198"/>
      <c r="C43" s="67">
        <f t="shared" ref="C43:M43" si="27">SUM(C42:C42)</f>
        <v>0</v>
      </c>
      <c r="D43" s="14">
        <f t="shared" si="27"/>
        <v>0</v>
      </c>
      <c r="E43" s="68">
        <f t="shared" si="27"/>
        <v>22</v>
      </c>
      <c r="F43" s="100">
        <f>SUM(F42)</f>
        <v>22</v>
      </c>
      <c r="G43" s="67">
        <f t="shared" si="27"/>
        <v>100</v>
      </c>
      <c r="H43" s="67">
        <f t="shared" si="27"/>
        <v>10</v>
      </c>
      <c r="I43" s="67">
        <f>SUM(I42:I42)</f>
        <v>23.1</v>
      </c>
      <c r="J43" s="105">
        <f>SUM(J42)</f>
        <v>133.1</v>
      </c>
      <c r="K43" s="67">
        <f>SUM(K42:K42)</f>
        <v>100</v>
      </c>
      <c r="L43" s="14">
        <f t="shared" si="27"/>
        <v>10</v>
      </c>
      <c r="M43" s="68">
        <f t="shared" si="27"/>
        <v>24</v>
      </c>
      <c r="N43" s="100">
        <f>SUM(N42)</f>
        <v>134</v>
      </c>
    </row>
    <row r="44" spans="1:14" ht="15.75" x14ac:dyDescent="0.25">
      <c r="A44" s="186" t="s">
        <v>20</v>
      </c>
      <c r="B44" s="54" t="s">
        <v>38</v>
      </c>
      <c r="C44" s="65">
        <v>240.2</v>
      </c>
      <c r="D44" s="12">
        <v>42.4</v>
      </c>
      <c r="E44" s="66">
        <v>80</v>
      </c>
      <c r="F44" s="99">
        <f>SUM(C44:E44)</f>
        <v>362.59999999999997</v>
      </c>
      <c r="G44" s="77">
        <v>0</v>
      </c>
      <c r="H44" s="57">
        <v>0</v>
      </c>
      <c r="I44" s="91">
        <v>0</v>
      </c>
      <c r="J44" s="106">
        <f>SUM(G44:I44)</f>
        <v>0</v>
      </c>
      <c r="K44" s="77">
        <v>0</v>
      </c>
      <c r="L44" s="12">
        <v>0</v>
      </c>
      <c r="M44" s="91">
        <v>0</v>
      </c>
      <c r="N44" s="111">
        <f>SUM(K44:M44)</f>
        <v>0</v>
      </c>
    </row>
    <row r="45" spans="1:14" ht="15.75" x14ac:dyDescent="0.25">
      <c r="A45" s="186"/>
      <c r="B45" s="54" t="s">
        <v>45</v>
      </c>
      <c r="C45" s="65"/>
      <c r="D45" s="12"/>
      <c r="E45" s="66">
        <v>100</v>
      </c>
      <c r="F45" s="96">
        <f t="shared" ref="F45:F49" si="28">SUM(C45:E45)</f>
        <v>100</v>
      </c>
      <c r="G45" s="65">
        <v>200</v>
      </c>
      <c r="H45" s="56">
        <v>20</v>
      </c>
      <c r="I45" s="91"/>
      <c r="J45" s="97">
        <f t="shared" ref="J45:J49" si="29">SUM(G45:I45)</f>
        <v>220</v>
      </c>
      <c r="K45" s="65">
        <v>1000</v>
      </c>
      <c r="L45" s="11">
        <v>100</v>
      </c>
      <c r="M45" s="91">
        <v>500</v>
      </c>
      <c r="N45" s="109">
        <f t="shared" ref="N45:N49" si="30">SUM(K45:M45)</f>
        <v>1600</v>
      </c>
    </row>
    <row r="46" spans="1:14" ht="15.75" x14ac:dyDescent="0.25">
      <c r="A46" s="186"/>
      <c r="B46" s="54" t="s">
        <v>46</v>
      </c>
      <c r="C46" s="65"/>
      <c r="D46" s="12"/>
      <c r="E46" s="66">
        <v>10</v>
      </c>
      <c r="F46" s="96">
        <f t="shared" si="28"/>
        <v>10</v>
      </c>
      <c r="G46" s="65">
        <v>20</v>
      </c>
      <c r="H46" s="56">
        <v>5</v>
      </c>
      <c r="I46" s="91"/>
      <c r="J46" s="97">
        <f t="shared" si="29"/>
        <v>25</v>
      </c>
      <c r="K46" s="65">
        <v>80</v>
      </c>
      <c r="L46" s="11">
        <v>10</v>
      </c>
      <c r="M46" s="91">
        <v>100</v>
      </c>
      <c r="N46" s="109">
        <f t="shared" si="30"/>
        <v>190</v>
      </c>
    </row>
    <row r="47" spans="1:14" ht="15.75" x14ac:dyDescent="0.25">
      <c r="A47" s="186"/>
      <c r="B47" s="54" t="s">
        <v>47</v>
      </c>
      <c r="C47" s="65"/>
      <c r="D47" s="12"/>
      <c r="E47" s="66">
        <v>15</v>
      </c>
      <c r="F47" s="96">
        <f t="shared" si="28"/>
        <v>15</v>
      </c>
      <c r="G47" s="65">
        <v>20</v>
      </c>
      <c r="H47" s="56">
        <v>5</v>
      </c>
      <c r="I47" s="91"/>
      <c r="J47" s="97">
        <f t="shared" si="29"/>
        <v>25</v>
      </c>
      <c r="K47" s="65">
        <v>500</v>
      </c>
      <c r="L47" s="11">
        <v>50</v>
      </c>
      <c r="M47" s="91">
        <v>100</v>
      </c>
      <c r="N47" s="109">
        <f t="shared" si="30"/>
        <v>650</v>
      </c>
    </row>
    <row r="48" spans="1:14" ht="15.75" x14ac:dyDescent="0.25">
      <c r="A48" s="186"/>
      <c r="B48" s="54" t="s">
        <v>48</v>
      </c>
      <c r="C48" s="65"/>
      <c r="D48" s="12"/>
      <c r="E48" s="66">
        <v>20</v>
      </c>
      <c r="F48" s="96">
        <f t="shared" si="28"/>
        <v>20</v>
      </c>
      <c r="G48" s="65">
        <v>20</v>
      </c>
      <c r="H48" s="56">
        <v>5</v>
      </c>
      <c r="I48" s="91"/>
      <c r="J48" s="97">
        <f t="shared" si="29"/>
        <v>25</v>
      </c>
      <c r="K48" s="65">
        <v>500</v>
      </c>
      <c r="L48" s="11">
        <v>50</v>
      </c>
      <c r="M48" s="91">
        <v>200</v>
      </c>
      <c r="N48" s="109">
        <f t="shared" si="30"/>
        <v>750</v>
      </c>
    </row>
    <row r="49" spans="1:14" ht="32.25" thickBot="1" x14ac:dyDescent="0.3">
      <c r="A49" s="186"/>
      <c r="B49" s="55" t="s">
        <v>55</v>
      </c>
      <c r="C49" s="65">
        <v>237.5</v>
      </c>
      <c r="D49" s="12">
        <v>41.9</v>
      </c>
      <c r="E49" s="66">
        <v>120</v>
      </c>
      <c r="F49" s="98">
        <f t="shared" si="28"/>
        <v>399.4</v>
      </c>
      <c r="G49" s="77">
        <v>0</v>
      </c>
      <c r="H49" s="57">
        <v>0</v>
      </c>
      <c r="I49" s="91">
        <v>0</v>
      </c>
      <c r="J49" s="104">
        <f t="shared" si="29"/>
        <v>0</v>
      </c>
      <c r="K49" s="77">
        <v>0</v>
      </c>
      <c r="L49" s="12">
        <v>0</v>
      </c>
      <c r="M49" s="91">
        <v>0</v>
      </c>
      <c r="N49" s="110">
        <f t="shared" si="30"/>
        <v>0</v>
      </c>
    </row>
    <row r="50" spans="1:14" ht="16.5" thickBot="1" x14ac:dyDescent="0.3">
      <c r="A50" s="187" t="s">
        <v>21</v>
      </c>
      <c r="B50" s="199"/>
      <c r="C50" s="84">
        <f>SUM(C44:C49)</f>
        <v>477.7</v>
      </c>
      <c r="D50" s="31">
        <f>SUM(D44:D49)</f>
        <v>84.3</v>
      </c>
      <c r="E50" s="85">
        <f>SUM(E44:E49)</f>
        <v>345</v>
      </c>
      <c r="F50" s="100">
        <f>SUM(F44:F49)</f>
        <v>907</v>
      </c>
      <c r="G50" s="94">
        <f>SUM(G44:G49)</f>
        <v>260</v>
      </c>
      <c r="H50" s="94">
        <f t="shared" ref="H50:I50" si="31">SUM(H44:H49)</f>
        <v>35</v>
      </c>
      <c r="I50" s="94">
        <f t="shared" si="31"/>
        <v>0</v>
      </c>
      <c r="J50" s="105">
        <f>SUM(J44:J49)</f>
        <v>295</v>
      </c>
      <c r="K50" s="94">
        <f>SUM(K44:K49)</f>
        <v>2080</v>
      </c>
      <c r="L50" s="32">
        <f>SUM(L44:L49)</f>
        <v>210</v>
      </c>
      <c r="M50" s="85">
        <f>SUM(M44:M49)</f>
        <v>900</v>
      </c>
      <c r="N50" s="100">
        <f>SUM(N44:N49)</f>
        <v>3190</v>
      </c>
    </row>
    <row r="51" spans="1:14" ht="25.5" customHeight="1" thickBot="1" x14ac:dyDescent="0.3">
      <c r="A51" s="188" t="s">
        <v>22</v>
      </c>
      <c r="B51" s="200"/>
      <c r="C51" s="86">
        <f>SUM(C50+C43+C41+C36+C29+C23+C16+C8)</f>
        <v>3645.3</v>
      </c>
      <c r="D51" s="87">
        <f t="shared" ref="D51" si="32">SUM(D50+D43+D41+D36+D29+D23+D16+D8)</f>
        <v>615.80000000000007</v>
      </c>
      <c r="E51" s="88">
        <f>SUM(E50+E43+E41+E36+E29+E23+E16+E8)</f>
        <v>7723</v>
      </c>
      <c r="F51" s="102">
        <f>SUM(F50+F43+F41+F36+F29+F23+F16+F8)</f>
        <v>11984.1</v>
      </c>
      <c r="G51" s="86">
        <f>SUM(G50+G43+G41+G36+G29+G23+G16+G8)</f>
        <v>6423.7</v>
      </c>
      <c r="H51" s="86">
        <f t="shared" ref="H51:I51" si="33">SUM(H50+H43+H41+H36+H29+H23+H16+H8)</f>
        <v>730.3</v>
      </c>
      <c r="I51" s="86">
        <f t="shared" si="33"/>
        <v>3800.5</v>
      </c>
      <c r="J51" s="108">
        <f>SUM(J50+J43+J41+J36+J29+J23+J16+J8)</f>
        <v>10954.5</v>
      </c>
      <c r="K51" s="86">
        <f>SUM(K50+K43+K41+K36+K29+K23+K16+K8)</f>
        <v>10886.099999999999</v>
      </c>
      <c r="L51" s="86">
        <f>SUM(L50+L43+L41+L36+L29+L23+L16+L8)</f>
        <v>1150.1999999999998</v>
      </c>
      <c r="M51" s="86">
        <f t="shared" ref="M51" si="34">SUM(M50+M43+M41+M36+M29+M23+M16+M8)</f>
        <v>4074.2</v>
      </c>
      <c r="N51" s="113">
        <f>SUM(N50+N43+N41+N36+N29+N23+N16+N8)</f>
        <v>16110.5</v>
      </c>
    </row>
    <row r="52" spans="1:14" ht="9" customHeight="1" x14ac:dyDescent="0.25">
      <c r="B52" s="5"/>
      <c r="C52" s="6"/>
      <c r="D52" s="6"/>
    </row>
    <row r="53" spans="1:14" ht="15.75" x14ac:dyDescent="0.25">
      <c r="B53" s="5"/>
      <c r="C53" s="195">
        <f>SUM(C51:D51)</f>
        <v>4261.1000000000004</v>
      </c>
      <c r="D53" s="196"/>
      <c r="G53" s="194">
        <f>SUM(G51:H51)</f>
        <v>7154</v>
      </c>
      <c r="H53" s="175"/>
      <c r="K53" s="194">
        <f>SUM(K51:L51)</f>
        <v>12036.3</v>
      </c>
      <c r="L53" s="175"/>
    </row>
    <row r="55" spans="1:14" x14ac:dyDescent="0.25">
      <c r="K55" s="124">
        <f>SUM(K6+K7+K14+K18+K20+K25+K26+K27+K30+K31+K32+K33+K34+K35+K37+K39+K42+K45+K46+K47+K48)</f>
        <v>10886.1</v>
      </c>
      <c r="L55" s="124">
        <f>SUM(L6+L7+L14+L18+L20+L25+L26+L27+L30+L31+L32+L33+L34+L35+L37+L39+L42+L45+L46+L47+L48)</f>
        <v>1150.1999999999998</v>
      </c>
    </row>
  </sheetData>
  <mergeCells count="26">
    <mergeCell ref="A37:A40"/>
    <mergeCell ref="A2:N2"/>
    <mergeCell ref="A5:A7"/>
    <mergeCell ref="A8:B8"/>
    <mergeCell ref="A9:A15"/>
    <mergeCell ref="A16:B16"/>
    <mergeCell ref="A17:A22"/>
    <mergeCell ref="C3:E3"/>
    <mergeCell ref="G3:I3"/>
    <mergeCell ref="K3:M3"/>
    <mergeCell ref="F3:F4"/>
    <mergeCell ref="A23:B23"/>
    <mergeCell ref="A24:A28"/>
    <mergeCell ref="A29:B29"/>
    <mergeCell ref="A30:A35"/>
    <mergeCell ref="A36:B36"/>
    <mergeCell ref="A41:B41"/>
    <mergeCell ref="A43:B43"/>
    <mergeCell ref="A44:A49"/>
    <mergeCell ref="A50:B50"/>
    <mergeCell ref="A51:B51"/>
    <mergeCell ref="J3:J4"/>
    <mergeCell ref="N3:N4"/>
    <mergeCell ref="G53:H53"/>
    <mergeCell ref="K53:L53"/>
    <mergeCell ref="C53:D53"/>
  </mergeCells>
  <pageMargins left="0.7" right="0.54" top="0.31" bottom="0.36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0"/>
  <sheetViews>
    <sheetView topLeftCell="A40" workbookViewId="0">
      <selection activeCell="M47" sqref="M47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7" width="8.7109375" style="1"/>
    <col min="8" max="8" width="8.140625" style="1" customWidth="1"/>
    <col min="9" max="9" width="11.7109375" style="1" customWidth="1"/>
    <col min="10" max="16384" width="8.7109375" style="1"/>
  </cols>
  <sheetData>
    <row r="1" spans="1:9" ht="9.75" customHeight="1" x14ac:dyDescent="0.25">
      <c r="H1" s="125"/>
    </row>
    <row r="2" spans="1:9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</row>
    <row r="3" spans="1:9" ht="21.75" customHeight="1" thickBot="1" x14ac:dyDescent="0.3">
      <c r="I3" s="3"/>
    </row>
    <row r="4" spans="1:9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3"/>
    </row>
    <row r="5" spans="1:9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28</v>
      </c>
      <c r="I5" s="139" t="s">
        <v>6</v>
      </c>
    </row>
    <row r="6" spans="1:9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0">
        <v>2.2999999999999998</v>
      </c>
      <c r="G6" s="10"/>
      <c r="H6" s="10"/>
      <c r="I6" s="140">
        <f>SUM(D6:H6)</f>
        <v>26.8</v>
      </c>
    </row>
    <row r="7" spans="1:9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10"/>
      <c r="I7" s="140">
        <f>SUM(D7:H7)</f>
        <v>150</v>
      </c>
    </row>
    <row r="8" spans="1:9" ht="15.75" x14ac:dyDescent="0.25">
      <c r="A8" s="178"/>
      <c r="B8" s="128">
        <v>1010305</v>
      </c>
      <c r="C8" s="45" t="s">
        <v>85</v>
      </c>
      <c r="D8" s="62"/>
      <c r="E8" s="43">
        <v>185</v>
      </c>
      <c r="F8" s="43"/>
      <c r="G8" s="43"/>
      <c r="H8" s="10"/>
      <c r="I8" s="140">
        <f>SUM(D8:H8)</f>
        <v>185</v>
      </c>
    </row>
    <row r="9" spans="1:9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10"/>
      <c r="I9" s="140">
        <f t="shared" ref="I9:I11" si="0">SUM(D9:H9)</f>
        <v>0</v>
      </c>
    </row>
    <row r="10" spans="1:9" ht="15.75" x14ac:dyDescent="0.25">
      <c r="A10" s="178"/>
      <c r="B10" s="128">
        <v>1010306</v>
      </c>
      <c r="C10" s="45" t="s">
        <v>83</v>
      </c>
      <c r="D10" s="62"/>
      <c r="E10" s="43">
        <v>200</v>
      </c>
      <c r="F10" s="43"/>
      <c r="G10" s="43"/>
      <c r="H10" s="10"/>
      <c r="I10" s="140">
        <f t="shared" si="0"/>
        <v>200</v>
      </c>
    </row>
    <row r="11" spans="1:9" ht="15.75" x14ac:dyDescent="0.25">
      <c r="A11" s="178"/>
      <c r="B11" s="128">
        <v>1010307</v>
      </c>
      <c r="C11" s="45" t="s">
        <v>82</v>
      </c>
      <c r="D11" s="62"/>
      <c r="E11" s="137"/>
      <c r="F11" s="43">
        <v>5</v>
      </c>
      <c r="G11" s="43"/>
      <c r="H11" s="10"/>
      <c r="I11" s="140">
        <f t="shared" si="0"/>
        <v>5</v>
      </c>
    </row>
    <row r="12" spans="1:9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40">
        <f>SUM(D12:H12)</f>
        <v>163.4</v>
      </c>
    </row>
    <row r="13" spans="1:9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404.5</v>
      </c>
      <c r="F13" s="14">
        <f>SUM(F6:F12)</f>
        <v>93.8</v>
      </c>
      <c r="G13" s="14">
        <f>SUM(G6:G12)</f>
        <v>150</v>
      </c>
      <c r="H13" s="14">
        <f t="shared" ref="H13" si="1">SUM(H6:H12)</f>
        <v>0</v>
      </c>
      <c r="I13" s="141">
        <f>SUM(I6:I12)</f>
        <v>730.19999999999993</v>
      </c>
    </row>
    <row r="14" spans="1:9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40">
        <f t="shared" ref="I14:I21" si="2">SUM(D14:H14)</f>
        <v>2266.6999999999998</v>
      </c>
    </row>
    <row r="15" spans="1:9" ht="15.75" x14ac:dyDescent="0.25">
      <c r="A15" s="178"/>
      <c r="B15" s="128">
        <v>2010608</v>
      </c>
      <c r="C15" s="47" t="s">
        <v>41</v>
      </c>
      <c r="D15" s="69">
        <v>635</v>
      </c>
      <c r="E15" s="15">
        <v>134</v>
      </c>
      <c r="F15" s="15">
        <v>200</v>
      </c>
      <c r="G15" s="15"/>
      <c r="H15" s="17"/>
      <c r="I15" s="140">
        <f t="shared" si="2"/>
        <v>969</v>
      </c>
    </row>
    <row r="16" spans="1:9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40">
        <f t="shared" si="2"/>
        <v>0</v>
      </c>
    </row>
    <row r="17" spans="1:9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>
        <v>1456.1</v>
      </c>
      <c r="I17" s="140">
        <f t="shared" si="2"/>
        <v>2160.8999999999996</v>
      </c>
    </row>
    <row r="18" spans="1:9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40">
        <f t="shared" si="2"/>
        <v>100</v>
      </c>
    </row>
    <row r="19" spans="1:9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40">
        <f t="shared" si="2"/>
        <v>321.90000000000003</v>
      </c>
    </row>
    <row r="20" spans="1:9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40">
        <f t="shared" si="2"/>
        <v>7.1</v>
      </c>
    </row>
    <row r="21" spans="1:9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60</v>
      </c>
      <c r="H21" s="17"/>
      <c r="I21" s="140">
        <f t="shared" si="2"/>
        <v>767</v>
      </c>
    </row>
    <row r="22" spans="1:9" ht="15.75" x14ac:dyDescent="0.25">
      <c r="A22" s="176" t="s">
        <v>10</v>
      </c>
      <c r="B22" s="176"/>
      <c r="C22" s="198"/>
      <c r="D22" s="67">
        <f t="shared" ref="D22:I22" si="3">SUM(D14:D21)</f>
        <v>3317.7</v>
      </c>
      <c r="E22" s="14">
        <f t="shared" si="3"/>
        <v>284.60000000000002</v>
      </c>
      <c r="F22" s="14">
        <f t="shared" si="3"/>
        <v>769.40000000000009</v>
      </c>
      <c r="G22" s="14">
        <f t="shared" si="3"/>
        <v>764.8</v>
      </c>
      <c r="H22" s="14">
        <f t="shared" si="3"/>
        <v>1456.1</v>
      </c>
      <c r="I22" s="141">
        <f t="shared" si="3"/>
        <v>6592.5999999999995</v>
      </c>
    </row>
    <row r="23" spans="1:9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35</v>
      </c>
      <c r="G23" s="11"/>
      <c r="H23" s="11"/>
      <c r="I23" s="140">
        <f t="shared" ref="I23:I26" si="4">SUM(D23:H23)</f>
        <v>82</v>
      </c>
    </row>
    <row r="24" spans="1:9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100</v>
      </c>
      <c r="H24" s="11"/>
      <c r="I24" s="140">
        <f t="shared" si="4"/>
        <v>100</v>
      </c>
    </row>
    <row r="25" spans="1:9" ht="15.75" x14ac:dyDescent="0.25">
      <c r="A25" s="186"/>
      <c r="B25" s="126">
        <v>3010601</v>
      </c>
      <c r="C25" s="47" t="s">
        <v>40</v>
      </c>
      <c r="D25" s="65"/>
      <c r="E25" s="11"/>
      <c r="F25" s="11">
        <v>219.9</v>
      </c>
      <c r="G25" s="11"/>
      <c r="H25" s="11"/>
      <c r="I25" s="140">
        <f t="shared" si="4"/>
        <v>219.9</v>
      </c>
    </row>
    <row r="26" spans="1:9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40">
        <f t="shared" si="4"/>
        <v>360</v>
      </c>
    </row>
    <row r="27" spans="1:9" ht="15.75" x14ac:dyDescent="0.25">
      <c r="A27" s="176" t="s">
        <v>11</v>
      </c>
      <c r="B27" s="176"/>
      <c r="C27" s="198"/>
      <c r="D27" s="67">
        <f t="shared" ref="D27:I27" si="5">SUM(D23:D26)</f>
        <v>30</v>
      </c>
      <c r="E27" s="14">
        <f t="shared" si="5"/>
        <v>17</v>
      </c>
      <c r="F27" s="14">
        <f t="shared" si="5"/>
        <v>254.9</v>
      </c>
      <c r="G27" s="14">
        <f t="shared" si="5"/>
        <v>460</v>
      </c>
      <c r="H27" s="14">
        <f t="shared" si="5"/>
        <v>0</v>
      </c>
      <c r="I27" s="141">
        <f t="shared" si="5"/>
        <v>761.9</v>
      </c>
    </row>
    <row r="28" spans="1:9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21"/>
      <c r="I28" s="140">
        <f>SUM(D28:H28)</f>
        <v>52.3</v>
      </c>
    </row>
    <row r="29" spans="1:9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21"/>
      <c r="I29" s="140">
        <f>SUM(D29:H29)</f>
        <v>2</v>
      </c>
    </row>
    <row r="30" spans="1:9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3189</v>
      </c>
      <c r="H30" s="21"/>
      <c r="I30" s="140">
        <f>SUM(D30:H30)</f>
        <v>3189</v>
      </c>
    </row>
    <row r="31" spans="1:9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21"/>
      <c r="I31" s="140">
        <f>SUM(D31:H31)</f>
        <v>5</v>
      </c>
    </row>
    <row r="32" spans="1:9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2"/>
      <c r="I32" s="140">
        <f>SUM(D32:H32)</f>
        <v>200</v>
      </c>
    </row>
    <row r="33" spans="1:9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3189</v>
      </c>
      <c r="H33" s="14">
        <f t="shared" ref="H33" si="7">SUM(H28:H32)</f>
        <v>0</v>
      </c>
      <c r="I33" s="141">
        <f>SUM(I28:I32)</f>
        <v>3448.3</v>
      </c>
    </row>
    <row r="34" spans="1:9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">
        <v>42.2</v>
      </c>
      <c r="G34" s="11"/>
      <c r="H34" s="12"/>
      <c r="I34" s="140">
        <f t="shared" ref="I34:I40" si="8">SUM(D34:H34)</f>
        <v>99.6</v>
      </c>
    </row>
    <row r="35" spans="1:9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12"/>
      <c r="I35" s="140">
        <f t="shared" si="8"/>
        <v>469.1</v>
      </c>
    </row>
    <row r="36" spans="1:9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25"/>
      <c r="H36" s="12"/>
      <c r="I36" s="140">
        <f t="shared" si="8"/>
        <v>14.9</v>
      </c>
    </row>
    <row r="37" spans="1:9" ht="47.25" x14ac:dyDescent="0.25">
      <c r="A37" s="178"/>
      <c r="B37" s="128">
        <v>5010305</v>
      </c>
      <c r="C37" s="48" t="s">
        <v>57</v>
      </c>
      <c r="D37" s="65">
        <v>32.700000000000003</v>
      </c>
      <c r="E37" s="12">
        <v>7.3</v>
      </c>
      <c r="F37" s="24"/>
      <c r="G37" s="25">
        <v>200</v>
      </c>
      <c r="H37" s="12"/>
      <c r="I37" s="140">
        <f t="shared" si="8"/>
        <v>240</v>
      </c>
    </row>
    <row r="38" spans="1:9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12"/>
      <c r="I38" s="140">
        <f t="shared" si="8"/>
        <v>135</v>
      </c>
    </row>
    <row r="39" spans="1:9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12"/>
      <c r="I39" s="140">
        <f t="shared" si="8"/>
        <v>413.2</v>
      </c>
    </row>
    <row r="40" spans="1:9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2"/>
      <c r="I40" s="140">
        <f t="shared" si="8"/>
        <v>12.299999999999999</v>
      </c>
    </row>
    <row r="41" spans="1:9" ht="15.75" x14ac:dyDescent="0.25">
      <c r="A41" s="176" t="s">
        <v>16</v>
      </c>
      <c r="B41" s="176"/>
      <c r="C41" s="198"/>
      <c r="D41" s="67">
        <f>SUM(D34:D40)</f>
        <v>646.90000000000009</v>
      </c>
      <c r="E41" s="14">
        <f t="shared" ref="E41:I41" si="9">SUM(E34:E40)</f>
        <v>70.499999999999986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1">
        <f t="shared" si="9"/>
        <v>1384.1</v>
      </c>
    </row>
    <row r="42" spans="1:9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7"/>
      <c r="I42" s="142">
        <f>SUM(D42:H42)</f>
        <v>98.5</v>
      </c>
    </row>
    <row r="43" spans="1:9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7"/>
      <c r="I43" s="142">
        <f>SUM(D43:H43)</f>
        <v>878.4</v>
      </c>
    </row>
    <row r="44" spans="1:9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7"/>
      <c r="I44" s="142">
        <f>SUM(D44:H44)</f>
        <v>90</v>
      </c>
    </row>
    <row r="45" spans="1:9" ht="15.75" x14ac:dyDescent="0.25">
      <c r="A45" s="183" t="s">
        <v>17</v>
      </c>
      <c r="B45" s="184"/>
      <c r="C45" s="197"/>
      <c r="D45" s="67">
        <f t="shared" ref="D45:I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143">
        <f t="shared" si="10"/>
        <v>1066.9000000000001</v>
      </c>
    </row>
    <row r="46" spans="1:9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12"/>
      <c r="I46" s="140">
        <f>SUM(D46:H46)</f>
        <v>5.7</v>
      </c>
    </row>
    <row r="47" spans="1:9" ht="15.75" x14ac:dyDescent="0.25">
      <c r="A47" s="176" t="s">
        <v>19</v>
      </c>
      <c r="B47" s="176"/>
      <c r="C47" s="198"/>
      <c r="D47" s="67">
        <f t="shared" ref="D47:I47" si="11">SUM(D46:D46)</f>
        <v>0</v>
      </c>
      <c r="E47" s="14">
        <f t="shared" si="11"/>
        <v>0</v>
      </c>
      <c r="F47" s="14">
        <f t="shared" si="11"/>
        <v>5.7</v>
      </c>
      <c r="G47" s="14">
        <f t="shared" si="11"/>
        <v>0</v>
      </c>
      <c r="H47" s="14">
        <f t="shared" si="11"/>
        <v>0</v>
      </c>
      <c r="I47" s="141">
        <f t="shared" si="11"/>
        <v>5.7</v>
      </c>
    </row>
    <row r="48" spans="1:9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1">
        <v>34.5</v>
      </c>
      <c r="G48" s="12"/>
      <c r="H48" s="12"/>
      <c r="I48" s="140">
        <f>SUM(D48:H48)</f>
        <v>222.9</v>
      </c>
    </row>
    <row r="49" spans="1:9" ht="15.75" x14ac:dyDescent="0.25">
      <c r="A49" s="186"/>
      <c r="B49" s="126">
        <v>8010401</v>
      </c>
      <c r="C49" s="54" t="s">
        <v>45</v>
      </c>
      <c r="D49" s="65"/>
      <c r="E49" s="12"/>
      <c r="F49" s="11"/>
      <c r="G49" s="11">
        <v>117</v>
      </c>
      <c r="H49" s="12"/>
      <c r="I49" s="140">
        <f>SUM(D49:H49)</f>
        <v>117</v>
      </c>
    </row>
    <row r="50" spans="1:9" ht="31.5" x14ac:dyDescent="0.25">
      <c r="A50" s="186"/>
      <c r="B50" s="126">
        <v>8010304</v>
      </c>
      <c r="C50" s="55" t="s">
        <v>80</v>
      </c>
      <c r="D50" s="65"/>
      <c r="E50" s="12"/>
      <c r="F50" s="11">
        <v>5</v>
      </c>
      <c r="G50" s="11"/>
      <c r="H50" s="12"/>
      <c r="I50" s="140">
        <f t="shared" ref="I50:I51" si="12">SUM(D50:H50)</f>
        <v>5</v>
      </c>
    </row>
    <row r="51" spans="1:9" ht="15.75" x14ac:dyDescent="0.25">
      <c r="A51" s="186"/>
      <c r="B51" s="126">
        <v>8010305</v>
      </c>
      <c r="C51" s="55" t="s">
        <v>81</v>
      </c>
      <c r="D51" s="65"/>
      <c r="E51" s="12"/>
      <c r="F51" s="11">
        <v>2</v>
      </c>
      <c r="G51" s="11"/>
      <c r="H51" s="12"/>
      <c r="I51" s="140">
        <f t="shared" si="12"/>
        <v>2</v>
      </c>
    </row>
    <row r="52" spans="1:9" ht="15.75" x14ac:dyDescent="0.25">
      <c r="A52" s="186"/>
      <c r="B52" s="126">
        <v>8010402</v>
      </c>
      <c r="C52" s="54" t="s">
        <v>46</v>
      </c>
      <c r="D52" s="65"/>
      <c r="E52" s="12"/>
      <c r="F52" s="11">
        <v>27</v>
      </c>
      <c r="G52" s="11"/>
      <c r="H52" s="12"/>
      <c r="I52" s="140">
        <f>SUM(D52:H52)</f>
        <v>27</v>
      </c>
    </row>
    <row r="53" spans="1:9" ht="15.75" x14ac:dyDescent="0.25">
      <c r="A53" s="186"/>
      <c r="B53" s="126">
        <v>8010403</v>
      </c>
      <c r="C53" s="54" t="s">
        <v>47</v>
      </c>
      <c r="D53" s="65"/>
      <c r="E53" s="12"/>
      <c r="F53" s="11"/>
      <c r="G53" s="11">
        <v>97</v>
      </c>
      <c r="H53" s="12"/>
      <c r="I53" s="140">
        <f>SUM(D53:H53)</f>
        <v>97</v>
      </c>
    </row>
    <row r="54" spans="1:9" ht="15.75" x14ac:dyDescent="0.25">
      <c r="A54" s="186"/>
      <c r="B54" s="126">
        <v>8010404</v>
      </c>
      <c r="C54" s="54" t="s">
        <v>48</v>
      </c>
      <c r="D54" s="65"/>
      <c r="E54" s="12"/>
      <c r="F54" s="11"/>
      <c r="G54" s="11">
        <v>260</v>
      </c>
      <c r="H54" s="12"/>
      <c r="I54" s="140">
        <f>SUM(D54:H54)</f>
        <v>260</v>
      </c>
    </row>
    <row r="55" spans="1:9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1">
        <v>24</v>
      </c>
      <c r="G55" s="12"/>
      <c r="H55" s="12"/>
      <c r="I55" s="140">
        <f>SUM(D55:H55)</f>
        <v>210.3</v>
      </c>
    </row>
    <row r="56" spans="1:9" ht="16.5" thickBot="1" x14ac:dyDescent="0.3">
      <c r="A56" s="187" t="s">
        <v>21</v>
      </c>
      <c r="B56" s="187"/>
      <c r="C56" s="199"/>
      <c r="D56" s="94">
        <f t="shared" ref="D56:I56" si="13">SUM(D48:D55)</f>
        <v>318.3</v>
      </c>
      <c r="E56" s="31">
        <f t="shared" si="13"/>
        <v>56.4</v>
      </c>
      <c r="F56" s="32">
        <f t="shared" si="13"/>
        <v>92.5</v>
      </c>
      <c r="G56" s="32">
        <f t="shared" si="13"/>
        <v>474</v>
      </c>
      <c r="H56" s="32">
        <f t="shared" si="13"/>
        <v>0</v>
      </c>
      <c r="I56" s="144">
        <f t="shared" si="13"/>
        <v>941.2</v>
      </c>
    </row>
    <row r="57" spans="1:9" ht="25.5" customHeight="1" thickBot="1" x14ac:dyDescent="0.3">
      <c r="A57" s="188" t="s">
        <v>22</v>
      </c>
      <c r="B57" s="188"/>
      <c r="C57" s="200"/>
      <c r="D57" s="86">
        <f t="shared" ref="D57:I57" si="14">SUM(D56+D47+D45+D41+D33+D27+D22+D13)</f>
        <v>5302.4</v>
      </c>
      <c r="E57" s="87">
        <f t="shared" si="14"/>
        <v>975.8</v>
      </c>
      <c r="F57" s="87">
        <f t="shared" si="14"/>
        <v>1748.2</v>
      </c>
      <c r="G57" s="87">
        <f t="shared" si="14"/>
        <v>5448.4000000000005</v>
      </c>
      <c r="H57" s="87">
        <f t="shared" si="14"/>
        <v>1456.1</v>
      </c>
      <c r="I57" s="145">
        <f t="shared" si="14"/>
        <v>14930.900000000001</v>
      </c>
    </row>
    <row r="58" spans="1:9" x14ac:dyDescent="0.25">
      <c r="C58" s="5"/>
      <c r="D58" s="6"/>
      <c r="E58" s="6"/>
    </row>
    <row r="60" spans="1:9" x14ac:dyDescent="0.25">
      <c r="C60" s="175" t="s">
        <v>24</v>
      </c>
      <c r="D60" s="175"/>
      <c r="E60" s="175"/>
      <c r="F60" s="175"/>
      <c r="G60" s="175"/>
      <c r="H60" s="175"/>
      <c r="I60" s="175"/>
    </row>
  </sheetData>
  <mergeCells count="22">
    <mergeCell ref="A47:C47"/>
    <mergeCell ref="A48:A55"/>
    <mergeCell ref="A56:C56"/>
    <mergeCell ref="A57:C57"/>
    <mergeCell ref="C60:I60"/>
    <mergeCell ref="A45:C45"/>
    <mergeCell ref="A6:A12"/>
    <mergeCell ref="A13:C13"/>
    <mergeCell ref="A14:A21"/>
    <mergeCell ref="A22:C22"/>
    <mergeCell ref="A23:A26"/>
    <mergeCell ref="A27:C27"/>
    <mergeCell ref="A28:A32"/>
    <mergeCell ref="A33:C33"/>
    <mergeCell ref="A34:A40"/>
    <mergeCell ref="A41:C41"/>
    <mergeCell ref="A42:A44"/>
    <mergeCell ref="A2:I2"/>
    <mergeCell ref="A4:A5"/>
    <mergeCell ref="B4:B5"/>
    <mergeCell ref="C4:C5"/>
    <mergeCell ref="D4:I4"/>
  </mergeCells>
  <pageMargins left="0.7" right="0.37" top="0.31" bottom="0.51" header="0.3" footer="0.3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0"/>
  <sheetViews>
    <sheetView topLeftCell="A34" workbookViewId="0">
      <selection activeCell="F26" sqref="F26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7" width="8.7109375" style="1"/>
    <col min="8" max="8" width="8.140625" style="1" customWidth="1"/>
    <col min="9" max="9" width="11.7109375" style="1" customWidth="1"/>
    <col min="10" max="16384" width="8.7109375" style="1"/>
  </cols>
  <sheetData>
    <row r="1" spans="1:9" ht="9.75" customHeight="1" x14ac:dyDescent="0.25">
      <c r="H1" s="125"/>
    </row>
    <row r="2" spans="1:9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</row>
    <row r="3" spans="1:9" ht="21.75" customHeight="1" thickBot="1" x14ac:dyDescent="0.3">
      <c r="I3" s="3"/>
    </row>
    <row r="4" spans="1:9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3"/>
    </row>
    <row r="5" spans="1:9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28</v>
      </c>
      <c r="I5" s="139" t="s">
        <v>6</v>
      </c>
    </row>
    <row r="6" spans="1:9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0">
        <v>2.2999999999999998</v>
      </c>
      <c r="G6" s="10"/>
      <c r="H6" s="10"/>
      <c r="I6" s="140">
        <f>SUM(D6:H6)</f>
        <v>26.8</v>
      </c>
    </row>
    <row r="7" spans="1:9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10"/>
      <c r="I7" s="140">
        <f>SUM(D7:H7)</f>
        <v>150</v>
      </c>
    </row>
    <row r="8" spans="1:9" ht="15.75" x14ac:dyDescent="0.25">
      <c r="A8" s="178"/>
      <c r="B8" s="128">
        <v>1010305</v>
      </c>
      <c r="C8" s="45" t="s">
        <v>85</v>
      </c>
      <c r="D8" s="62"/>
      <c r="E8" s="43">
        <v>185</v>
      </c>
      <c r="F8" s="43"/>
      <c r="G8" s="43"/>
      <c r="H8" s="10"/>
      <c r="I8" s="140">
        <f>SUM(D8:H8)</f>
        <v>185</v>
      </c>
    </row>
    <row r="9" spans="1:9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10"/>
      <c r="I9" s="140">
        <f t="shared" ref="I9:I11" si="0">SUM(D9:H9)</f>
        <v>0</v>
      </c>
    </row>
    <row r="10" spans="1:9" ht="15.75" x14ac:dyDescent="0.25">
      <c r="A10" s="178"/>
      <c r="B10" s="128">
        <v>1010306</v>
      </c>
      <c r="C10" s="45" t="s">
        <v>83</v>
      </c>
      <c r="D10" s="62"/>
      <c r="E10" s="43">
        <v>200</v>
      </c>
      <c r="F10" s="43"/>
      <c r="G10" s="43"/>
      <c r="H10" s="10"/>
      <c r="I10" s="140">
        <f t="shared" si="0"/>
        <v>200</v>
      </c>
    </row>
    <row r="11" spans="1:9" ht="15.75" x14ac:dyDescent="0.25">
      <c r="A11" s="178"/>
      <c r="B11" s="128">
        <v>1010307</v>
      </c>
      <c r="C11" s="45" t="s">
        <v>82</v>
      </c>
      <c r="D11" s="62"/>
      <c r="E11" s="137"/>
      <c r="F11" s="43">
        <v>5</v>
      </c>
      <c r="G11" s="43"/>
      <c r="H11" s="10"/>
      <c r="I11" s="140">
        <f t="shared" si="0"/>
        <v>5</v>
      </c>
    </row>
    <row r="12" spans="1:9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40">
        <f>SUM(D12:H12)</f>
        <v>163.4</v>
      </c>
    </row>
    <row r="13" spans="1:9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404.5</v>
      </c>
      <c r="F13" s="14">
        <f>SUM(F6:F12)</f>
        <v>93.8</v>
      </c>
      <c r="G13" s="14">
        <f>SUM(G6:G12)</f>
        <v>150</v>
      </c>
      <c r="H13" s="14">
        <f t="shared" ref="H13" si="1">SUM(H6:H12)</f>
        <v>0</v>
      </c>
      <c r="I13" s="141">
        <f>SUM(I6:I12)</f>
        <v>730.19999999999993</v>
      </c>
    </row>
    <row r="14" spans="1:9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40">
        <f t="shared" ref="I14:I21" si="2">SUM(D14:H14)</f>
        <v>2266.6999999999998</v>
      </c>
    </row>
    <row r="15" spans="1:9" ht="15.75" x14ac:dyDescent="0.25">
      <c r="A15" s="178"/>
      <c r="B15" s="128">
        <v>2010608</v>
      </c>
      <c r="C15" s="47" t="s">
        <v>41</v>
      </c>
      <c r="D15" s="69">
        <v>635</v>
      </c>
      <c r="E15" s="15">
        <v>134</v>
      </c>
      <c r="F15" s="15">
        <v>200</v>
      </c>
      <c r="G15" s="15"/>
      <c r="H15" s="17"/>
      <c r="I15" s="140">
        <f t="shared" si="2"/>
        <v>969</v>
      </c>
    </row>
    <row r="16" spans="1:9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40">
        <f t="shared" si="2"/>
        <v>0</v>
      </c>
    </row>
    <row r="17" spans="1:9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>
        <v>1456.1</v>
      </c>
      <c r="I17" s="140">
        <f t="shared" si="2"/>
        <v>2160.8999999999996</v>
      </c>
    </row>
    <row r="18" spans="1:9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40">
        <f t="shared" si="2"/>
        <v>100</v>
      </c>
    </row>
    <row r="19" spans="1:9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40">
        <f t="shared" si="2"/>
        <v>321.90000000000003</v>
      </c>
    </row>
    <row r="20" spans="1:9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40">
        <f t="shared" si="2"/>
        <v>7.1</v>
      </c>
    </row>
    <row r="21" spans="1:9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60</v>
      </c>
      <c r="H21" s="17"/>
      <c r="I21" s="140">
        <f t="shared" si="2"/>
        <v>767</v>
      </c>
    </row>
    <row r="22" spans="1:9" ht="15.75" x14ac:dyDescent="0.25">
      <c r="A22" s="176" t="s">
        <v>10</v>
      </c>
      <c r="B22" s="176"/>
      <c r="C22" s="198"/>
      <c r="D22" s="67">
        <f t="shared" ref="D22:I22" si="3">SUM(D14:D21)</f>
        <v>3317.7</v>
      </c>
      <c r="E22" s="14">
        <f t="shared" si="3"/>
        <v>284.60000000000002</v>
      </c>
      <c r="F22" s="14">
        <f t="shared" si="3"/>
        <v>769.40000000000009</v>
      </c>
      <c r="G22" s="14">
        <f t="shared" si="3"/>
        <v>764.8</v>
      </c>
      <c r="H22" s="14">
        <f t="shared" si="3"/>
        <v>1456.1</v>
      </c>
      <c r="I22" s="141">
        <f t="shared" si="3"/>
        <v>6592.5999999999995</v>
      </c>
    </row>
    <row r="23" spans="1:9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35</v>
      </c>
      <c r="G23" s="11"/>
      <c r="H23" s="11"/>
      <c r="I23" s="140">
        <f t="shared" ref="I23:I26" si="4">SUM(D23:H23)</f>
        <v>82</v>
      </c>
    </row>
    <row r="24" spans="1:9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0.2</v>
      </c>
      <c r="H24" s="11"/>
      <c r="I24" s="140">
        <f t="shared" si="4"/>
        <v>0.2</v>
      </c>
    </row>
    <row r="25" spans="1:9" ht="15.75" x14ac:dyDescent="0.25">
      <c r="A25" s="186"/>
      <c r="B25" s="126">
        <v>3010601</v>
      </c>
      <c r="C25" s="47" t="s">
        <v>40</v>
      </c>
      <c r="D25" s="65"/>
      <c r="E25" s="11"/>
      <c r="F25" s="11">
        <v>188.4</v>
      </c>
      <c r="G25" s="11"/>
      <c r="H25" s="11"/>
      <c r="I25" s="140">
        <f t="shared" si="4"/>
        <v>188.4</v>
      </c>
    </row>
    <row r="26" spans="1:9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40">
        <f t="shared" si="4"/>
        <v>360</v>
      </c>
    </row>
    <row r="27" spans="1:9" ht="15.75" x14ac:dyDescent="0.25">
      <c r="A27" s="176" t="s">
        <v>11</v>
      </c>
      <c r="B27" s="176"/>
      <c r="C27" s="198"/>
      <c r="D27" s="67">
        <f t="shared" ref="D27:I27" si="5">SUM(D23:D26)</f>
        <v>30</v>
      </c>
      <c r="E27" s="14">
        <f t="shared" si="5"/>
        <v>17</v>
      </c>
      <c r="F27" s="14">
        <f t="shared" si="5"/>
        <v>223.4</v>
      </c>
      <c r="G27" s="14">
        <f t="shared" si="5"/>
        <v>360.2</v>
      </c>
      <c r="H27" s="14">
        <f t="shared" si="5"/>
        <v>0</v>
      </c>
      <c r="I27" s="141">
        <f t="shared" si="5"/>
        <v>630.6</v>
      </c>
    </row>
    <row r="28" spans="1:9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21"/>
      <c r="I28" s="140">
        <f>SUM(D28:H28)</f>
        <v>52.3</v>
      </c>
    </row>
    <row r="29" spans="1:9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21"/>
      <c r="I29" s="140">
        <f>SUM(D29:H29)</f>
        <v>2</v>
      </c>
    </row>
    <row r="30" spans="1:9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3189</v>
      </c>
      <c r="H30" s="21"/>
      <c r="I30" s="140">
        <f>SUM(D30:H30)</f>
        <v>3189</v>
      </c>
    </row>
    <row r="31" spans="1:9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21"/>
      <c r="I31" s="140">
        <f>SUM(D31:H31)</f>
        <v>5</v>
      </c>
    </row>
    <row r="32" spans="1:9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2"/>
      <c r="I32" s="140">
        <f>SUM(D32:H32)</f>
        <v>200</v>
      </c>
    </row>
    <row r="33" spans="1:9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3189</v>
      </c>
      <c r="H33" s="14">
        <f t="shared" ref="H33" si="7">SUM(H28:H32)</f>
        <v>0</v>
      </c>
      <c r="I33" s="141">
        <f>SUM(I28:I32)</f>
        <v>3448.3</v>
      </c>
    </row>
    <row r="34" spans="1:9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">
        <v>42.2</v>
      </c>
      <c r="G34" s="11"/>
      <c r="H34" s="12"/>
      <c r="I34" s="140">
        <f t="shared" ref="I34:I40" si="8">SUM(D34:H34)</f>
        <v>99.6</v>
      </c>
    </row>
    <row r="35" spans="1:9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12"/>
      <c r="I35" s="140">
        <f t="shared" si="8"/>
        <v>469.1</v>
      </c>
    </row>
    <row r="36" spans="1:9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25"/>
      <c r="H36" s="12"/>
      <c r="I36" s="140">
        <f t="shared" si="8"/>
        <v>14.9</v>
      </c>
    </row>
    <row r="37" spans="1:9" ht="47.25" x14ac:dyDescent="0.25">
      <c r="A37" s="178"/>
      <c r="B37" s="128">
        <v>5010305</v>
      </c>
      <c r="C37" s="48" t="s">
        <v>57</v>
      </c>
      <c r="D37" s="65">
        <v>32.700000000000003</v>
      </c>
      <c r="E37" s="12">
        <v>7.3</v>
      </c>
      <c r="F37" s="24"/>
      <c r="G37" s="25">
        <v>200</v>
      </c>
      <c r="H37" s="12"/>
      <c r="I37" s="140">
        <f t="shared" si="8"/>
        <v>240</v>
      </c>
    </row>
    <row r="38" spans="1:9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12"/>
      <c r="I38" s="140">
        <f t="shared" si="8"/>
        <v>135</v>
      </c>
    </row>
    <row r="39" spans="1:9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12"/>
      <c r="I39" s="140">
        <f t="shared" si="8"/>
        <v>413.2</v>
      </c>
    </row>
    <row r="40" spans="1:9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2"/>
      <c r="I40" s="140">
        <f t="shared" si="8"/>
        <v>12.299999999999999</v>
      </c>
    </row>
    <row r="41" spans="1:9" ht="15.75" x14ac:dyDescent="0.25">
      <c r="A41" s="176" t="s">
        <v>16</v>
      </c>
      <c r="B41" s="176"/>
      <c r="C41" s="198"/>
      <c r="D41" s="67">
        <f>SUM(D34:D40)</f>
        <v>646.90000000000009</v>
      </c>
      <c r="E41" s="14">
        <f t="shared" ref="E41:I41" si="9">SUM(E34:E40)</f>
        <v>70.499999999999986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1">
        <f t="shared" si="9"/>
        <v>1384.1</v>
      </c>
    </row>
    <row r="42" spans="1:9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7"/>
      <c r="I42" s="142">
        <f>SUM(D42:H42)</f>
        <v>98.5</v>
      </c>
    </row>
    <row r="43" spans="1:9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7"/>
      <c r="I43" s="142">
        <f>SUM(D43:H43)</f>
        <v>878.4</v>
      </c>
    </row>
    <row r="44" spans="1:9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7"/>
      <c r="I44" s="142">
        <f>SUM(D44:H44)</f>
        <v>90</v>
      </c>
    </row>
    <row r="45" spans="1:9" ht="15.75" x14ac:dyDescent="0.25">
      <c r="A45" s="183" t="s">
        <v>17</v>
      </c>
      <c r="B45" s="184"/>
      <c r="C45" s="197"/>
      <c r="D45" s="67">
        <f t="shared" ref="D45:I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143">
        <f t="shared" si="10"/>
        <v>1066.9000000000001</v>
      </c>
    </row>
    <row r="46" spans="1:9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12"/>
      <c r="I46" s="140">
        <f>SUM(D46:H46)</f>
        <v>5.7</v>
      </c>
    </row>
    <row r="47" spans="1:9" ht="15.75" x14ac:dyDescent="0.25">
      <c r="A47" s="176" t="s">
        <v>19</v>
      </c>
      <c r="B47" s="176"/>
      <c r="C47" s="198"/>
      <c r="D47" s="67">
        <f t="shared" ref="D47:I47" si="11">SUM(D46:D46)</f>
        <v>0</v>
      </c>
      <c r="E47" s="14">
        <f t="shared" si="11"/>
        <v>0</v>
      </c>
      <c r="F47" s="14">
        <f t="shared" si="11"/>
        <v>5.7</v>
      </c>
      <c r="G47" s="14">
        <f t="shared" si="11"/>
        <v>0</v>
      </c>
      <c r="H47" s="14">
        <f t="shared" si="11"/>
        <v>0</v>
      </c>
      <c r="I47" s="141">
        <f t="shared" si="11"/>
        <v>5.7</v>
      </c>
    </row>
    <row r="48" spans="1:9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1">
        <v>34.5</v>
      </c>
      <c r="G48" s="12"/>
      <c r="H48" s="12"/>
      <c r="I48" s="140">
        <f>SUM(D48:H48)</f>
        <v>222.9</v>
      </c>
    </row>
    <row r="49" spans="1:9" ht="15.75" x14ac:dyDescent="0.25">
      <c r="A49" s="186"/>
      <c r="B49" s="126">
        <v>8010401</v>
      </c>
      <c r="C49" s="54" t="s">
        <v>45</v>
      </c>
      <c r="D49" s="65"/>
      <c r="E49" s="12"/>
      <c r="F49" s="11"/>
      <c r="G49" s="11">
        <v>117</v>
      </c>
      <c r="H49" s="12"/>
      <c r="I49" s="140">
        <f>SUM(D49:H49)</f>
        <v>117</v>
      </c>
    </row>
    <row r="50" spans="1:9" ht="31.5" x14ac:dyDescent="0.25">
      <c r="A50" s="186"/>
      <c r="B50" s="126">
        <v>8010304</v>
      </c>
      <c r="C50" s="55" t="s">
        <v>80</v>
      </c>
      <c r="D50" s="65"/>
      <c r="E50" s="12"/>
      <c r="F50" s="11">
        <v>5</v>
      </c>
      <c r="G50" s="11"/>
      <c r="H50" s="12"/>
      <c r="I50" s="140">
        <f t="shared" ref="I50:I51" si="12">SUM(D50:H50)</f>
        <v>5</v>
      </c>
    </row>
    <row r="51" spans="1:9" ht="15.75" x14ac:dyDescent="0.25">
      <c r="A51" s="186"/>
      <c r="B51" s="126">
        <v>8010305</v>
      </c>
      <c r="C51" s="55" t="s">
        <v>81</v>
      </c>
      <c r="D51" s="65"/>
      <c r="E51" s="12"/>
      <c r="F51" s="11">
        <v>2</v>
      </c>
      <c r="G51" s="11"/>
      <c r="H51" s="12"/>
      <c r="I51" s="140">
        <f t="shared" si="12"/>
        <v>2</v>
      </c>
    </row>
    <row r="52" spans="1:9" ht="15.75" x14ac:dyDescent="0.25">
      <c r="A52" s="186"/>
      <c r="B52" s="126">
        <v>8010402</v>
      </c>
      <c r="C52" s="54" t="s">
        <v>46</v>
      </c>
      <c r="D52" s="65"/>
      <c r="E52" s="12"/>
      <c r="F52" s="11">
        <v>27</v>
      </c>
      <c r="G52" s="11"/>
      <c r="H52" s="12"/>
      <c r="I52" s="140">
        <f>SUM(D52:H52)</f>
        <v>27</v>
      </c>
    </row>
    <row r="53" spans="1:9" ht="15.75" x14ac:dyDescent="0.25">
      <c r="A53" s="186"/>
      <c r="B53" s="126">
        <v>8010403</v>
      </c>
      <c r="C53" s="54" t="s">
        <v>47</v>
      </c>
      <c r="D53" s="65"/>
      <c r="E53" s="12"/>
      <c r="F53" s="11"/>
      <c r="G53" s="11">
        <v>97</v>
      </c>
      <c r="H53" s="12"/>
      <c r="I53" s="140">
        <f>SUM(D53:H53)</f>
        <v>97</v>
      </c>
    </row>
    <row r="54" spans="1:9" ht="15.75" x14ac:dyDescent="0.25">
      <c r="A54" s="186"/>
      <c r="B54" s="126">
        <v>8010404</v>
      </c>
      <c r="C54" s="54" t="s">
        <v>48</v>
      </c>
      <c r="D54" s="65"/>
      <c r="E54" s="12"/>
      <c r="F54" s="11"/>
      <c r="G54" s="11">
        <v>260</v>
      </c>
      <c r="H54" s="12"/>
      <c r="I54" s="140">
        <f>SUM(D54:H54)</f>
        <v>260</v>
      </c>
    </row>
    <row r="55" spans="1:9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1">
        <v>24</v>
      </c>
      <c r="G55" s="12"/>
      <c r="H55" s="12"/>
      <c r="I55" s="140">
        <f>SUM(D55:H55)</f>
        <v>210.3</v>
      </c>
    </row>
    <row r="56" spans="1:9" ht="16.5" thickBot="1" x14ac:dyDescent="0.3">
      <c r="A56" s="187" t="s">
        <v>21</v>
      </c>
      <c r="B56" s="187"/>
      <c r="C56" s="199"/>
      <c r="D56" s="94">
        <f t="shared" ref="D56:I56" si="13">SUM(D48:D55)</f>
        <v>318.3</v>
      </c>
      <c r="E56" s="31">
        <f t="shared" si="13"/>
        <v>56.4</v>
      </c>
      <c r="F56" s="32">
        <f t="shared" si="13"/>
        <v>92.5</v>
      </c>
      <c r="G56" s="32">
        <f t="shared" si="13"/>
        <v>474</v>
      </c>
      <c r="H56" s="32">
        <f t="shared" si="13"/>
        <v>0</v>
      </c>
      <c r="I56" s="144">
        <f t="shared" si="13"/>
        <v>941.2</v>
      </c>
    </row>
    <row r="57" spans="1:9" ht="25.5" customHeight="1" thickBot="1" x14ac:dyDescent="0.3">
      <c r="A57" s="188" t="s">
        <v>22</v>
      </c>
      <c r="B57" s="188"/>
      <c r="C57" s="200"/>
      <c r="D57" s="86">
        <f t="shared" ref="D57:I57" si="14">SUM(D56+D47+D45+D41+D33+D27+D22+D13)</f>
        <v>5302.4</v>
      </c>
      <c r="E57" s="87">
        <f t="shared" si="14"/>
        <v>975.8</v>
      </c>
      <c r="F57" s="87">
        <f t="shared" si="14"/>
        <v>1716.7</v>
      </c>
      <c r="G57" s="87">
        <f t="shared" si="14"/>
        <v>5348.6</v>
      </c>
      <c r="H57" s="87">
        <f t="shared" si="14"/>
        <v>1456.1</v>
      </c>
      <c r="I57" s="145">
        <f t="shared" si="14"/>
        <v>14799.600000000002</v>
      </c>
    </row>
    <row r="58" spans="1:9" x14ac:dyDescent="0.25">
      <c r="C58" s="5"/>
      <c r="D58" s="6"/>
      <c r="E58" s="6"/>
    </row>
    <row r="60" spans="1:9" x14ac:dyDescent="0.25">
      <c r="C60" s="175" t="s">
        <v>24</v>
      </c>
      <c r="D60" s="175"/>
      <c r="E60" s="175"/>
      <c r="F60" s="175"/>
      <c r="G60" s="175"/>
      <c r="H60" s="175"/>
      <c r="I60" s="175"/>
    </row>
  </sheetData>
  <mergeCells count="22">
    <mergeCell ref="A48:A55"/>
    <mergeCell ref="A56:C56"/>
    <mergeCell ref="A57:C57"/>
    <mergeCell ref="C60:I60"/>
    <mergeCell ref="A33:C33"/>
    <mergeCell ref="A34:A40"/>
    <mergeCell ref="A41:C41"/>
    <mergeCell ref="A42:A44"/>
    <mergeCell ref="A45:C45"/>
    <mergeCell ref="A47:C47"/>
    <mergeCell ref="A28:A32"/>
    <mergeCell ref="A2:I2"/>
    <mergeCell ref="A4:A5"/>
    <mergeCell ref="B4:B5"/>
    <mergeCell ref="C4:C5"/>
    <mergeCell ref="D4:I4"/>
    <mergeCell ref="A6:A12"/>
    <mergeCell ref="A13:C13"/>
    <mergeCell ref="A14:A21"/>
    <mergeCell ref="A22:C22"/>
    <mergeCell ref="A23:A26"/>
    <mergeCell ref="A27:C27"/>
  </mergeCells>
  <pageMargins left="0.7" right="0.37" top="0.31" bottom="0.51" header="0.3" footer="0.3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61"/>
  <sheetViews>
    <sheetView topLeftCell="A34" workbookViewId="0">
      <selection activeCell="F24" sqref="F24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7" width="8.7109375" style="1"/>
    <col min="8" max="8" width="8.140625" style="1" customWidth="1"/>
    <col min="9" max="9" width="11.7109375" style="1" customWidth="1"/>
    <col min="10" max="16384" width="8.7109375" style="1"/>
  </cols>
  <sheetData>
    <row r="1" spans="1:9" ht="9.75" customHeight="1" x14ac:dyDescent="0.25">
      <c r="H1" s="125"/>
    </row>
    <row r="2" spans="1:9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</row>
    <row r="3" spans="1:9" ht="21.75" customHeight="1" thickBot="1" x14ac:dyDescent="0.3">
      <c r="I3" s="3"/>
    </row>
    <row r="4" spans="1:9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3"/>
    </row>
    <row r="5" spans="1:9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28</v>
      </c>
      <c r="I5" s="139" t="s">
        <v>6</v>
      </c>
    </row>
    <row r="6" spans="1:9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0">
        <v>2.2999999999999998</v>
      </c>
      <c r="G6" s="10"/>
      <c r="H6" s="10"/>
      <c r="I6" s="140">
        <f>SUM(D6:H6)</f>
        <v>26.8</v>
      </c>
    </row>
    <row r="7" spans="1:9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10"/>
      <c r="I7" s="140">
        <f>SUM(D7:H7)</f>
        <v>150</v>
      </c>
    </row>
    <row r="8" spans="1:9" ht="15.75" x14ac:dyDescent="0.25">
      <c r="A8" s="178"/>
      <c r="B8" s="128">
        <v>1010305</v>
      </c>
      <c r="C8" s="45" t="s">
        <v>85</v>
      </c>
      <c r="D8" s="62"/>
      <c r="E8" s="43">
        <v>185</v>
      </c>
      <c r="F8" s="43"/>
      <c r="G8" s="43"/>
      <c r="H8" s="10"/>
      <c r="I8" s="140">
        <f>SUM(D8:H8)</f>
        <v>185</v>
      </c>
    </row>
    <row r="9" spans="1:9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10"/>
      <c r="I9" s="140">
        <f t="shared" ref="I9:I11" si="0">SUM(D9:H9)</f>
        <v>0</v>
      </c>
    </row>
    <row r="10" spans="1:9" ht="15.75" x14ac:dyDescent="0.25">
      <c r="A10" s="178"/>
      <c r="B10" s="128">
        <v>1010306</v>
      </c>
      <c r="C10" s="45" t="s">
        <v>83</v>
      </c>
      <c r="D10" s="62"/>
      <c r="E10" s="43">
        <v>200</v>
      </c>
      <c r="F10" s="43"/>
      <c r="G10" s="43"/>
      <c r="H10" s="10"/>
      <c r="I10" s="140">
        <f t="shared" si="0"/>
        <v>200</v>
      </c>
    </row>
    <row r="11" spans="1:9" ht="15.75" x14ac:dyDescent="0.25">
      <c r="A11" s="178"/>
      <c r="B11" s="128">
        <v>1010307</v>
      </c>
      <c r="C11" s="45" t="s">
        <v>82</v>
      </c>
      <c r="D11" s="62"/>
      <c r="E11" s="137">
        <v>105.2</v>
      </c>
      <c r="F11" s="43">
        <v>5</v>
      </c>
      <c r="G11" s="43"/>
      <c r="H11" s="10"/>
      <c r="I11" s="140">
        <f t="shared" si="0"/>
        <v>110.2</v>
      </c>
    </row>
    <row r="12" spans="1:9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40">
        <f>SUM(D12:H12)</f>
        <v>163.4</v>
      </c>
    </row>
    <row r="13" spans="1:9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509.7</v>
      </c>
      <c r="F13" s="14">
        <f>SUM(F6:F12)</f>
        <v>93.8</v>
      </c>
      <c r="G13" s="14">
        <f>SUM(G6:G12)</f>
        <v>150</v>
      </c>
      <c r="H13" s="14">
        <f t="shared" ref="H13" si="1">SUM(H6:H12)</f>
        <v>0</v>
      </c>
      <c r="I13" s="141">
        <f>SUM(I6:I12)</f>
        <v>835.4</v>
      </c>
    </row>
    <row r="14" spans="1:9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40">
        <f t="shared" ref="I14:I21" si="2">SUM(D14:H14)</f>
        <v>2266.6999999999998</v>
      </c>
    </row>
    <row r="15" spans="1:9" ht="15.75" x14ac:dyDescent="0.25">
      <c r="A15" s="178"/>
      <c r="B15" s="128">
        <v>2010608</v>
      </c>
      <c r="C15" s="47" t="s">
        <v>41</v>
      </c>
      <c r="D15" s="69">
        <v>635</v>
      </c>
      <c r="E15" s="15">
        <v>134</v>
      </c>
      <c r="F15" s="15">
        <v>200</v>
      </c>
      <c r="G15" s="15"/>
      <c r="H15" s="17"/>
      <c r="I15" s="140">
        <f t="shared" si="2"/>
        <v>969</v>
      </c>
    </row>
    <row r="16" spans="1:9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40">
        <f t="shared" si="2"/>
        <v>0</v>
      </c>
    </row>
    <row r="17" spans="1:9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>
        <v>1456.1</v>
      </c>
      <c r="I17" s="140">
        <f t="shared" si="2"/>
        <v>2160.8999999999996</v>
      </c>
    </row>
    <row r="18" spans="1:9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40">
        <f t="shared" si="2"/>
        <v>100</v>
      </c>
    </row>
    <row r="19" spans="1:9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40">
        <f t="shared" si="2"/>
        <v>321.90000000000003</v>
      </c>
    </row>
    <row r="20" spans="1:9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40">
        <f t="shared" si="2"/>
        <v>7.1</v>
      </c>
    </row>
    <row r="21" spans="1:9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60</v>
      </c>
      <c r="H21" s="17"/>
      <c r="I21" s="140">
        <f t="shared" si="2"/>
        <v>767</v>
      </c>
    </row>
    <row r="22" spans="1:9" ht="15.75" x14ac:dyDescent="0.25">
      <c r="A22" s="176" t="s">
        <v>10</v>
      </c>
      <c r="B22" s="176"/>
      <c r="C22" s="198"/>
      <c r="D22" s="67">
        <f t="shared" ref="D22:I22" si="3">SUM(D14:D21)</f>
        <v>3317.7</v>
      </c>
      <c r="E22" s="14">
        <f t="shared" si="3"/>
        <v>284.60000000000002</v>
      </c>
      <c r="F22" s="14">
        <f t="shared" si="3"/>
        <v>769.40000000000009</v>
      </c>
      <c r="G22" s="14">
        <f t="shared" si="3"/>
        <v>764.8</v>
      </c>
      <c r="H22" s="14">
        <f t="shared" si="3"/>
        <v>1456.1</v>
      </c>
      <c r="I22" s="141">
        <f t="shared" si="3"/>
        <v>6592.5999999999995</v>
      </c>
    </row>
    <row r="23" spans="1:9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17</v>
      </c>
      <c r="G23" s="11"/>
      <c r="H23" s="11"/>
      <c r="I23" s="140">
        <f t="shared" ref="I23:I26" si="4">SUM(D23:H23)</f>
        <v>64</v>
      </c>
    </row>
    <row r="24" spans="1:9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0.2</v>
      </c>
      <c r="H24" s="11"/>
      <c r="I24" s="140">
        <f t="shared" si="4"/>
        <v>0.2</v>
      </c>
    </row>
    <row r="25" spans="1:9" ht="15.75" x14ac:dyDescent="0.25">
      <c r="A25" s="186"/>
      <c r="B25" s="126">
        <v>3010601</v>
      </c>
      <c r="C25" s="47" t="s">
        <v>40</v>
      </c>
      <c r="D25" s="65"/>
      <c r="E25" s="11"/>
      <c r="F25" s="11">
        <v>188.4</v>
      </c>
      <c r="G25" s="11"/>
      <c r="H25" s="11"/>
      <c r="I25" s="140">
        <f t="shared" si="4"/>
        <v>188.4</v>
      </c>
    </row>
    <row r="26" spans="1:9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40">
        <f t="shared" si="4"/>
        <v>360</v>
      </c>
    </row>
    <row r="27" spans="1:9" ht="15.75" x14ac:dyDescent="0.25">
      <c r="A27" s="176" t="s">
        <v>11</v>
      </c>
      <c r="B27" s="176"/>
      <c r="C27" s="198"/>
      <c r="D27" s="67">
        <f t="shared" ref="D27:I27" si="5">SUM(D23:D26)</f>
        <v>30</v>
      </c>
      <c r="E27" s="14">
        <f t="shared" si="5"/>
        <v>17</v>
      </c>
      <c r="F27" s="14">
        <f t="shared" si="5"/>
        <v>205.4</v>
      </c>
      <c r="G27" s="14">
        <f t="shared" si="5"/>
        <v>360.2</v>
      </c>
      <c r="H27" s="14">
        <f t="shared" si="5"/>
        <v>0</v>
      </c>
      <c r="I27" s="141">
        <f t="shared" si="5"/>
        <v>612.6</v>
      </c>
    </row>
    <row r="28" spans="1:9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21"/>
      <c r="I28" s="140">
        <f>SUM(D28:H28)</f>
        <v>52.3</v>
      </c>
    </row>
    <row r="29" spans="1:9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21"/>
      <c r="I29" s="140">
        <f>SUM(D29:H29)</f>
        <v>2</v>
      </c>
    </row>
    <row r="30" spans="1:9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3065.9</v>
      </c>
      <c r="H30" s="21"/>
      <c r="I30" s="140">
        <f>SUM(D30:H30)</f>
        <v>3065.9</v>
      </c>
    </row>
    <row r="31" spans="1:9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21"/>
      <c r="I31" s="140">
        <f>SUM(D31:H31)</f>
        <v>5</v>
      </c>
    </row>
    <row r="32" spans="1:9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2"/>
      <c r="I32" s="140">
        <f>SUM(D32:H32)</f>
        <v>200</v>
      </c>
    </row>
    <row r="33" spans="1:9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3065.9</v>
      </c>
      <c r="H33" s="14">
        <f t="shared" ref="H33" si="7">SUM(H28:H32)</f>
        <v>0</v>
      </c>
      <c r="I33" s="141">
        <f>SUM(I28:I32)</f>
        <v>3325.2000000000003</v>
      </c>
    </row>
    <row r="34" spans="1:9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">
        <v>42.2</v>
      </c>
      <c r="G34" s="11"/>
      <c r="H34" s="12"/>
      <c r="I34" s="140">
        <f t="shared" ref="I34:I40" si="8">SUM(D34:H34)</f>
        <v>99.6</v>
      </c>
    </row>
    <row r="35" spans="1:9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12"/>
      <c r="I35" s="140">
        <f t="shared" si="8"/>
        <v>469.1</v>
      </c>
    </row>
    <row r="36" spans="1:9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25"/>
      <c r="H36" s="12"/>
      <c r="I36" s="140">
        <f t="shared" si="8"/>
        <v>14.9</v>
      </c>
    </row>
    <row r="37" spans="1:9" ht="47.25" x14ac:dyDescent="0.25">
      <c r="A37" s="178"/>
      <c r="B37" s="128">
        <v>5010305</v>
      </c>
      <c r="C37" s="48" t="s">
        <v>57</v>
      </c>
      <c r="D37" s="65">
        <v>623.70000000000005</v>
      </c>
      <c r="E37" s="12">
        <v>7.3</v>
      </c>
      <c r="F37" s="24"/>
      <c r="G37" s="25">
        <v>200</v>
      </c>
      <c r="H37" s="12"/>
      <c r="I37" s="140">
        <f t="shared" si="8"/>
        <v>831</v>
      </c>
    </row>
    <row r="38" spans="1:9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12"/>
      <c r="I38" s="140">
        <f t="shared" si="8"/>
        <v>135</v>
      </c>
    </row>
    <row r="39" spans="1:9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12"/>
      <c r="I39" s="140">
        <f t="shared" si="8"/>
        <v>413.2</v>
      </c>
    </row>
    <row r="40" spans="1:9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2"/>
      <c r="I40" s="140">
        <f t="shared" si="8"/>
        <v>12.299999999999999</v>
      </c>
    </row>
    <row r="41" spans="1:9" ht="15.75" x14ac:dyDescent="0.25">
      <c r="A41" s="176" t="s">
        <v>16</v>
      </c>
      <c r="B41" s="176"/>
      <c r="C41" s="198"/>
      <c r="D41" s="67">
        <f>SUM(D34:D40)</f>
        <v>1237.9000000000001</v>
      </c>
      <c r="E41" s="14">
        <f t="shared" ref="E41:I41" si="9">SUM(E34:E40)</f>
        <v>70.499999999999986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1">
        <f t="shared" si="9"/>
        <v>1975.1</v>
      </c>
    </row>
    <row r="42" spans="1:9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7"/>
      <c r="I42" s="142">
        <f>SUM(D42:H42)</f>
        <v>98.5</v>
      </c>
    </row>
    <row r="43" spans="1:9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7"/>
      <c r="I43" s="142">
        <f>SUM(D43:H43)</f>
        <v>878.4</v>
      </c>
    </row>
    <row r="44" spans="1:9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7"/>
      <c r="I44" s="142">
        <f>SUM(D44:H44)</f>
        <v>90</v>
      </c>
    </row>
    <row r="45" spans="1:9" ht="15.75" x14ac:dyDescent="0.25">
      <c r="A45" s="183" t="s">
        <v>17</v>
      </c>
      <c r="B45" s="184"/>
      <c r="C45" s="197"/>
      <c r="D45" s="67">
        <f t="shared" ref="D45:I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143">
        <f t="shared" si="10"/>
        <v>1066.9000000000001</v>
      </c>
    </row>
    <row r="46" spans="1:9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12"/>
      <c r="I46" s="140">
        <f>SUM(D46:H46)</f>
        <v>5.7</v>
      </c>
    </row>
    <row r="47" spans="1:9" ht="15.75" x14ac:dyDescent="0.25">
      <c r="A47" s="176" t="s">
        <v>19</v>
      </c>
      <c r="B47" s="176"/>
      <c r="C47" s="198"/>
      <c r="D47" s="67">
        <f t="shared" ref="D47:I47" si="11">SUM(D46:D46)</f>
        <v>0</v>
      </c>
      <c r="E47" s="14">
        <f t="shared" si="11"/>
        <v>0</v>
      </c>
      <c r="F47" s="14">
        <f t="shared" si="11"/>
        <v>5.7</v>
      </c>
      <c r="G47" s="14">
        <f t="shared" si="11"/>
        <v>0</v>
      </c>
      <c r="H47" s="14">
        <f t="shared" si="11"/>
        <v>0</v>
      </c>
      <c r="I47" s="141">
        <f t="shared" si="11"/>
        <v>5.7</v>
      </c>
    </row>
    <row r="48" spans="1:9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1">
        <v>34.5</v>
      </c>
      <c r="G48" s="12"/>
      <c r="H48" s="12"/>
      <c r="I48" s="140">
        <f>SUM(D48:H48)</f>
        <v>222.9</v>
      </c>
    </row>
    <row r="49" spans="1:9" ht="15.75" x14ac:dyDescent="0.25">
      <c r="A49" s="186"/>
      <c r="B49" s="126">
        <v>8010401</v>
      </c>
      <c r="C49" s="54" t="s">
        <v>45</v>
      </c>
      <c r="D49" s="65"/>
      <c r="E49" s="12"/>
      <c r="F49" s="11"/>
      <c r="G49" s="11">
        <v>117</v>
      </c>
      <c r="H49" s="12"/>
      <c r="I49" s="140">
        <f>SUM(D49:H49)</f>
        <v>117</v>
      </c>
    </row>
    <row r="50" spans="1:9" ht="31.5" x14ac:dyDescent="0.25">
      <c r="A50" s="186"/>
      <c r="B50" s="126">
        <v>8010304</v>
      </c>
      <c r="C50" s="55" t="s">
        <v>80</v>
      </c>
      <c r="D50" s="65"/>
      <c r="E50" s="12"/>
      <c r="F50" s="11">
        <v>5</v>
      </c>
      <c r="G50" s="11"/>
      <c r="H50" s="12"/>
      <c r="I50" s="140">
        <f t="shared" ref="I50:I51" si="12">SUM(D50:H50)</f>
        <v>5</v>
      </c>
    </row>
    <row r="51" spans="1:9" ht="15.75" x14ac:dyDescent="0.25">
      <c r="A51" s="186"/>
      <c r="B51" s="126">
        <v>8010305</v>
      </c>
      <c r="C51" s="55" t="s">
        <v>81</v>
      </c>
      <c r="D51" s="65"/>
      <c r="E51" s="12"/>
      <c r="F51" s="11">
        <v>2</v>
      </c>
      <c r="G51" s="11"/>
      <c r="H51" s="12"/>
      <c r="I51" s="140">
        <f t="shared" si="12"/>
        <v>2</v>
      </c>
    </row>
    <row r="52" spans="1:9" ht="15.75" x14ac:dyDescent="0.25">
      <c r="A52" s="186"/>
      <c r="B52" s="126">
        <v>8010402</v>
      </c>
      <c r="C52" s="54" t="s">
        <v>46</v>
      </c>
      <c r="D52" s="65"/>
      <c r="E52" s="12"/>
      <c r="F52" s="11">
        <v>27</v>
      </c>
      <c r="G52" s="11"/>
      <c r="H52" s="12"/>
      <c r="I52" s="140">
        <f>SUM(D52:H52)</f>
        <v>27</v>
      </c>
    </row>
    <row r="53" spans="1:9" ht="15.75" x14ac:dyDescent="0.25">
      <c r="A53" s="186"/>
      <c r="B53" s="126">
        <v>8010403</v>
      </c>
      <c r="C53" s="54" t="s">
        <v>47</v>
      </c>
      <c r="D53" s="65"/>
      <c r="E53" s="12"/>
      <c r="F53" s="11"/>
      <c r="G53" s="11">
        <v>97</v>
      </c>
      <c r="H53" s="12"/>
      <c r="I53" s="140">
        <f>SUM(D53:H53)</f>
        <v>97</v>
      </c>
    </row>
    <row r="54" spans="1:9" ht="15.75" x14ac:dyDescent="0.25">
      <c r="A54" s="186"/>
      <c r="B54" s="126">
        <v>8010404</v>
      </c>
      <c r="C54" s="54" t="s">
        <v>48</v>
      </c>
      <c r="D54" s="65"/>
      <c r="E54" s="12"/>
      <c r="F54" s="11"/>
      <c r="G54" s="11">
        <v>260</v>
      </c>
      <c r="H54" s="12"/>
      <c r="I54" s="140">
        <f>SUM(D54:H54)</f>
        <v>260</v>
      </c>
    </row>
    <row r="55" spans="1:9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1">
        <v>24</v>
      </c>
      <c r="G55" s="12"/>
      <c r="H55" s="12"/>
      <c r="I55" s="140">
        <f>SUM(D55:H55)</f>
        <v>210.3</v>
      </c>
    </row>
    <row r="56" spans="1:9" ht="16.5" thickBot="1" x14ac:dyDescent="0.3">
      <c r="A56" s="187" t="s">
        <v>21</v>
      </c>
      <c r="B56" s="187"/>
      <c r="C56" s="199"/>
      <c r="D56" s="94">
        <f t="shared" ref="D56:I56" si="13">SUM(D48:D55)</f>
        <v>318.3</v>
      </c>
      <c r="E56" s="31">
        <f t="shared" si="13"/>
        <v>56.4</v>
      </c>
      <c r="F56" s="32">
        <f t="shared" si="13"/>
        <v>92.5</v>
      </c>
      <c r="G56" s="32">
        <f t="shared" si="13"/>
        <v>474</v>
      </c>
      <c r="H56" s="32">
        <f t="shared" si="13"/>
        <v>0</v>
      </c>
      <c r="I56" s="144">
        <f t="shared" si="13"/>
        <v>941.2</v>
      </c>
    </row>
    <row r="57" spans="1:9" ht="25.5" customHeight="1" thickBot="1" x14ac:dyDescent="0.3">
      <c r="A57" s="188" t="s">
        <v>22</v>
      </c>
      <c r="B57" s="188"/>
      <c r="C57" s="200"/>
      <c r="D57" s="86">
        <f t="shared" ref="D57:I57" si="14">SUM(D56+D47+D45+D41+D33+D27+D22+D13)</f>
        <v>5893.4</v>
      </c>
      <c r="E57" s="87">
        <f t="shared" si="14"/>
        <v>1081</v>
      </c>
      <c r="F57" s="87">
        <f t="shared" si="14"/>
        <v>1698.7</v>
      </c>
      <c r="G57" s="87">
        <f t="shared" si="14"/>
        <v>5225.5</v>
      </c>
      <c r="H57" s="87">
        <f t="shared" si="14"/>
        <v>1456.1</v>
      </c>
      <c r="I57" s="145">
        <f t="shared" si="14"/>
        <v>15354.699999999999</v>
      </c>
    </row>
    <row r="58" spans="1:9" x14ac:dyDescent="0.25">
      <c r="C58" s="5"/>
      <c r="D58" s="6"/>
      <c r="E58" s="6"/>
    </row>
    <row r="60" spans="1:9" x14ac:dyDescent="0.25">
      <c r="C60" s="175" t="s">
        <v>24</v>
      </c>
      <c r="D60" s="175"/>
      <c r="E60" s="175"/>
      <c r="F60" s="175"/>
      <c r="G60" s="175"/>
      <c r="H60" s="175"/>
      <c r="I60" s="175"/>
    </row>
    <row r="61" spans="1:9" x14ac:dyDescent="0.25">
      <c r="E61" s="124">
        <f>SUM(D57+E57)</f>
        <v>6974.4</v>
      </c>
    </row>
  </sheetData>
  <mergeCells count="22">
    <mergeCell ref="A28:A32"/>
    <mergeCell ref="A2:I2"/>
    <mergeCell ref="A4:A5"/>
    <mergeCell ref="B4:B5"/>
    <mergeCell ref="C4:C5"/>
    <mergeCell ref="D4:I4"/>
    <mergeCell ref="A6:A12"/>
    <mergeCell ref="A13:C13"/>
    <mergeCell ref="A14:A21"/>
    <mergeCell ref="A22:C22"/>
    <mergeCell ref="A23:A26"/>
    <mergeCell ref="A27:C27"/>
    <mergeCell ref="A48:A55"/>
    <mergeCell ref="A56:C56"/>
    <mergeCell ref="A57:C57"/>
    <mergeCell ref="C60:I60"/>
    <mergeCell ref="A33:C33"/>
    <mergeCell ref="A34:A40"/>
    <mergeCell ref="A41:C41"/>
    <mergeCell ref="A42:A44"/>
    <mergeCell ref="A45:C45"/>
    <mergeCell ref="A47:C47"/>
  </mergeCells>
  <pageMargins left="0.7" right="0.37" top="0.31" bottom="0.51" header="0.3" footer="0.3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39A98-C66B-4310-970F-16097EE70663}">
  <sheetPr>
    <pageSetUpPr fitToPage="1"/>
  </sheetPr>
  <dimension ref="A1:K61"/>
  <sheetViews>
    <sheetView workbookViewId="0">
      <selection activeCell="D15" sqref="D15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8" width="8.7109375" style="1"/>
    <col min="9" max="9" width="8.140625" style="1" customWidth="1"/>
    <col min="10" max="10" width="11.7109375" style="1" customWidth="1"/>
    <col min="11" max="16384" width="8.7109375" style="1"/>
  </cols>
  <sheetData>
    <row r="1" spans="1:11" ht="9.75" customHeight="1" x14ac:dyDescent="0.25">
      <c r="I1" s="125"/>
    </row>
    <row r="2" spans="1:11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1" ht="21.75" customHeight="1" thickBot="1" x14ac:dyDescent="0.3">
      <c r="J3" s="3"/>
    </row>
    <row r="4" spans="1:11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2"/>
      <c r="J4" s="213"/>
    </row>
    <row r="5" spans="1:11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89</v>
      </c>
      <c r="I5" s="8" t="s">
        <v>28</v>
      </c>
      <c r="J5" s="139" t="s">
        <v>6</v>
      </c>
    </row>
    <row r="6" spans="1:11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0">
        <v>2.2999999999999998</v>
      </c>
      <c r="G6" s="10"/>
      <c r="H6" s="10"/>
      <c r="I6" s="10"/>
      <c r="J6" s="140">
        <f>SUM(D6:I6)</f>
        <v>26.8</v>
      </c>
    </row>
    <row r="7" spans="1:11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43"/>
      <c r="I7" s="10"/>
      <c r="J7" s="140">
        <f>SUM(D7:I7)</f>
        <v>150</v>
      </c>
    </row>
    <row r="8" spans="1:11" ht="15.75" x14ac:dyDescent="0.25">
      <c r="A8" s="178"/>
      <c r="B8" s="128">
        <v>1010305</v>
      </c>
      <c r="C8" s="45" t="s">
        <v>85</v>
      </c>
      <c r="D8" s="62"/>
      <c r="E8" s="43"/>
      <c r="F8" s="43"/>
      <c r="G8" s="43"/>
      <c r="H8" s="43">
        <v>185</v>
      </c>
      <c r="I8" s="10"/>
      <c r="J8" s="140">
        <f>SUM(D8:I8)</f>
        <v>185</v>
      </c>
      <c r="K8" s="1" t="s">
        <v>90</v>
      </c>
    </row>
    <row r="9" spans="1:11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43"/>
      <c r="I9" s="10"/>
      <c r="J9" s="140">
        <f t="shared" ref="J9:J11" si="0">SUM(D9:I9)</f>
        <v>0</v>
      </c>
      <c r="K9" s="1" t="s">
        <v>90</v>
      </c>
    </row>
    <row r="10" spans="1:11" ht="15.75" x14ac:dyDescent="0.25">
      <c r="A10" s="178"/>
      <c r="B10" s="128">
        <v>1010306</v>
      </c>
      <c r="C10" s="45" t="s">
        <v>83</v>
      </c>
      <c r="D10" s="62"/>
      <c r="E10" s="43"/>
      <c r="F10" s="43"/>
      <c r="G10" s="43"/>
      <c r="H10" s="43">
        <v>200</v>
      </c>
      <c r="I10" s="10"/>
      <c r="J10" s="140">
        <f t="shared" si="0"/>
        <v>200</v>
      </c>
      <c r="K10" s="1" t="s">
        <v>90</v>
      </c>
    </row>
    <row r="11" spans="1:11" ht="15.75" x14ac:dyDescent="0.25">
      <c r="A11" s="178"/>
      <c r="B11" s="128">
        <v>1010307</v>
      </c>
      <c r="C11" s="45" t="s">
        <v>82</v>
      </c>
      <c r="D11" s="62"/>
      <c r="E11" s="137"/>
      <c r="F11" s="43">
        <v>5</v>
      </c>
      <c r="G11" s="43"/>
      <c r="H11" s="43">
        <v>105.2</v>
      </c>
      <c r="I11" s="10"/>
      <c r="J11" s="140">
        <f t="shared" si="0"/>
        <v>110.2</v>
      </c>
      <c r="K11" s="1" t="s">
        <v>90</v>
      </c>
    </row>
    <row r="12" spans="1:11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1"/>
      <c r="J12" s="140">
        <f>SUM(D12:I12)</f>
        <v>163.4</v>
      </c>
    </row>
    <row r="13" spans="1:11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19.5</v>
      </c>
      <c r="F13" s="14">
        <f>SUM(F6:F12)</f>
        <v>93.8</v>
      </c>
      <c r="G13" s="14">
        <f>SUM(G6:G12)</f>
        <v>150</v>
      </c>
      <c r="H13" s="14">
        <f>SUM(H6:H12)</f>
        <v>490.2</v>
      </c>
      <c r="I13" s="14">
        <f t="shared" ref="I13" si="1">SUM(I6:I12)</f>
        <v>0</v>
      </c>
      <c r="J13" s="141">
        <f>SUM(J6:J12)</f>
        <v>835.4</v>
      </c>
    </row>
    <row r="14" spans="1:11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7"/>
      <c r="J14" s="140">
        <f t="shared" ref="J14:J21" si="2">SUM(D14:I14)</f>
        <v>2266.6999999999998</v>
      </c>
    </row>
    <row r="15" spans="1:11" ht="15.75" x14ac:dyDescent="0.25">
      <c r="A15" s="178"/>
      <c r="B15" s="128">
        <v>2010608</v>
      </c>
      <c r="C15" s="47" t="s">
        <v>41</v>
      </c>
      <c r="D15" s="69">
        <v>635</v>
      </c>
      <c r="E15" s="15">
        <v>134</v>
      </c>
      <c r="F15" s="15">
        <v>200</v>
      </c>
      <c r="G15" s="15"/>
      <c r="H15" s="15"/>
      <c r="I15" s="17"/>
      <c r="J15" s="140">
        <f t="shared" si="2"/>
        <v>969</v>
      </c>
    </row>
    <row r="16" spans="1:11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7"/>
      <c r="J16" s="140">
        <f t="shared" si="2"/>
        <v>0</v>
      </c>
    </row>
    <row r="17" spans="1:11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/>
      <c r="I17" s="15">
        <v>1456.1</v>
      </c>
      <c r="J17" s="140">
        <f t="shared" si="2"/>
        <v>2160.8999999999996</v>
      </c>
    </row>
    <row r="18" spans="1:11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7"/>
      <c r="J18" s="140">
        <f t="shared" si="2"/>
        <v>100</v>
      </c>
    </row>
    <row r="19" spans="1:11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7"/>
      <c r="J19" s="140">
        <f t="shared" si="2"/>
        <v>321.90000000000003</v>
      </c>
    </row>
    <row r="20" spans="1:11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7"/>
      <c r="J20" s="140">
        <f t="shared" si="2"/>
        <v>7.1</v>
      </c>
    </row>
    <row r="21" spans="1:11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210</v>
      </c>
      <c r="H21" s="15"/>
      <c r="I21" s="17"/>
      <c r="J21" s="140">
        <f t="shared" si="2"/>
        <v>917</v>
      </c>
    </row>
    <row r="22" spans="1:11" ht="15.75" x14ac:dyDescent="0.25">
      <c r="A22" s="176" t="s">
        <v>10</v>
      </c>
      <c r="B22" s="176"/>
      <c r="C22" s="198"/>
      <c r="D22" s="67">
        <f t="shared" ref="D22:J22" si="3">SUM(D14:D21)</f>
        <v>3317.7</v>
      </c>
      <c r="E22" s="14">
        <f t="shared" si="3"/>
        <v>284.60000000000002</v>
      </c>
      <c r="F22" s="14">
        <f t="shared" si="3"/>
        <v>769.40000000000009</v>
      </c>
      <c r="G22" s="14">
        <f t="shared" si="3"/>
        <v>914.8</v>
      </c>
      <c r="H22" s="14">
        <f t="shared" si="3"/>
        <v>0</v>
      </c>
      <c r="I22" s="14">
        <f t="shared" si="3"/>
        <v>1456.1</v>
      </c>
      <c r="J22" s="141">
        <f t="shared" si="3"/>
        <v>6742.5999999999995</v>
      </c>
    </row>
    <row r="23" spans="1:11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17</v>
      </c>
      <c r="G23" s="11"/>
      <c r="H23" s="11"/>
      <c r="I23" s="11"/>
      <c r="J23" s="140">
        <f t="shared" ref="J23:J26" si="4">SUM(D23:I23)</f>
        <v>64</v>
      </c>
    </row>
    <row r="24" spans="1:11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0.2</v>
      </c>
      <c r="H24" s="11"/>
      <c r="I24" s="11"/>
      <c r="J24" s="140">
        <f t="shared" si="4"/>
        <v>0.2</v>
      </c>
    </row>
    <row r="25" spans="1:11" ht="15.75" x14ac:dyDescent="0.25">
      <c r="A25" s="186"/>
      <c r="B25" s="126">
        <v>3010601</v>
      </c>
      <c r="C25" s="47" t="s">
        <v>40</v>
      </c>
      <c r="D25" s="65"/>
      <c r="E25" s="11"/>
      <c r="F25" s="11">
        <v>188.4</v>
      </c>
      <c r="G25" s="11"/>
      <c r="H25" s="11"/>
      <c r="I25" s="11"/>
      <c r="J25" s="140">
        <f t="shared" si="4"/>
        <v>188.4</v>
      </c>
      <c r="K25" s="1" t="s">
        <v>91</v>
      </c>
    </row>
    <row r="26" spans="1:11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1"/>
      <c r="J26" s="140">
        <f t="shared" si="4"/>
        <v>360</v>
      </c>
    </row>
    <row r="27" spans="1:11" ht="15.75" x14ac:dyDescent="0.25">
      <c r="A27" s="176" t="s">
        <v>11</v>
      </c>
      <c r="B27" s="176"/>
      <c r="C27" s="198"/>
      <c r="D27" s="67">
        <f t="shared" ref="D27:J27" si="5">SUM(D23:D26)</f>
        <v>30</v>
      </c>
      <c r="E27" s="14">
        <f t="shared" si="5"/>
        <v>17</v>
      </c>
      <c r="F27" s="14">
        <f t="shared" si="5"/>
        <v>205.4</v>
      </c>
      <c r="G27" s="14">
        <f t="shared" si="5"/>
        <v>360.2</v>
      </c>
      <c r="H27" s="14">
        <f t="shared" si="5"/>
        <v>0</v>
      </c>
      <c r="I27" s="14">
        <f t="shared" si="5"/>
        <v>0</v>
      </c>
      <c r="J27" s="141">
        <f t="shared" si="5"/>
        <v>612.6</v>
      </c>
    </row>
    <row r="28" spans="1:11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15"/>
      <c r="I28" s="21"/>
      <c r="J28" s="140">
        <f>SUM(D28:I28)</f>
        <v>52.3</v>
      </c>
    </row>
    <row r="29" spans="1:11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15"/>
      <c r="I29" s="21"/>
      <c r="J29" s="140">
        <f>SUM(D29:I29)</f>
        <v>2</v>
      </c>
    </row>
    <row r="30" spans="1:11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2436.4</v>
      </c>
      <c r="H30" s="15"/>
      <c r="I30" s="21"/>
      <c r="J30" s="140">
        <f>SUM(D30:I30)</f>
        <v>2436.4</v>
      </c>
    </row>
    <row r="31" spans="1:11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15"/>
      <c r="I31" s="21"/>
      <c r="J31" s="140">
        <f>SUM(D31:I31)</f>
        <v>5</v>
      </c>
    </row>
    <row r="32" spans="1:11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1"/>
      <c r="I32" s="12"/>
      <c r="J32" s="140">
        <f>SUM(D32:I32)</f>
        <v>200</v>
      </c>
      <c r="K32" s="1" t="s">
        <v>91</v>
      </c>
    </row>
    <row r="33" spans="1:10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2436.4</v>
      </c>
      <c r="H33" s="14">
        <f>SUM(H28:H32)</f>
        <v>0</v>
      </c>
      <c r="I33" s="14">
        <f t="shared" ref="I33" si="7">SUM(I28:I32)</f>
        <v>0</v>
      </c>
      <c r="J33" s="141">
        <f>SUM(J28:J32)</f>
        <v>2695.7000000000003</v>
      </c>
    </row>
    <row r="34" spans="1:10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">
        <v>42.2</v>
      </c>
      <c r="G34" s="11"/>
      <c r="H34" s="11"/>
      <c r="I34" s="12"/>
      <c r="J34" s="140">
        <f t="shared" ref="J34:J40" si="8">SUM(D34:I34)</f>
        <v>99.6</v>
      </c>
    </row>
    <row r="35" spans="1:10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25"/>
      <c r="I35" s="12"/>
      <c r="J35" s="140">
        <f t="shared" si="8"/>
        <v>469.1</v>
      </c>
    </row>
    <row r="36" spans="1:10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25"/>
      <c r="H36" s="25"/>
      <c r="I36" s="12"/>
      <c r="J36" s="140">
        <f t="shared" si="8"/>
        <v>14.9</v>
      </c>
    </row>
    <row r="37" spans="1:10" ht="47.25" x14ac:dyDescent="0.25">
      <c r="A37" s="178"/>
      <c r="B37" s="128">
        <v>5010305</v>
      </c>
      <c r="C37" s="48" t="s">
        <v>57</v>
      </c>
      <c r="D37" s="65">
        <v>623.70000000000005</v>
      </c>
      <c r="E37" s="12">
        <v>7.3</v>
      </c>
      <c r="F37" s="24"/>
      <c r="G37" s="25">
        <v>200</v>
      </c>
      <c r="H37" s="25"/>
      <c r="I37" s="12"/>
      <c r="J37" s="140">
        <f t="shared" si="8"/>
        <v>831</v>
      </c>
    </row>
    <row r="38" spans="1:10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25"/>
      <c r="I38" s="12"/>
      <c r="J38" s="140">
        <f t="shared" si="8"/>
        <v>135</v>
      </c>
    </row>
    <row r="39" spans="1:10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25"/>
      <c r="I39" s="12"/>
      <c r="J39" s="140">
        <f t="shared" si="8"/>
        <v>413.2</v>
      </c>
    </row>
    <row r="40" spans="1:10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53"/>
      <c r="I40" s="12"/>
      <c r="J40" s="140">
        <f t="shared" si="8"/>
        <v>12.299999999999999</v>
      </c>
    </row>
    <row r="41" spans="1:10" ht="15.75" x14ac:dyDescent="0.25">
      <c r="A41" s="176" t="s">
        <v>16</v>
      </c>
      <c r="B41" s="176"/>
      <c r="C41" s="198"/>
      <c r="D41" s="67">
        <f>SUM(D34:D40)</f>
        <v>1237.9000000000001</v>
      </c>
      <c r="E41" s="14">
        <f t="shared" ref="E41:J41" si="9">SUM(E34:E40)</f>
        <v>70.499999999999986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">
        <f t="shared" si="9"/>
        <v>0</v>
      </c>
      <c r="J41" s="141">
        <f t="shared" si="9"/>
        <v>1975.1</v>
      </c>
    </row>
    <row r="42" spans="1:10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5"/>
      <c r="I42" s="17"/>
      <c r="J42" s="142">
        <f>SUM(D42:I42)</f>
        <v>98.5</v>
      </c>
    </row>
    <row r="43" spans="1:10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6"/>
      <c r="I43" s="17"/>
      <c r="J43" s="142">
        <f>SUM(D43:I43)</f>
        <v>878.4</v>
      </c>
    </row>
    <row r="44" spans="1:10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6"/>
      <c r="I44" s="17"/>
      <c r="J44" s="142">
        <f>SUM(D44:I44)</f>
        <v>90</v>
      </c>
    </row>
    <row r="45" spans="1:10" ht="15.75" x14ac:dyDescent="0.25">
      <c r="A45" s="183" t="s">
        <v>17</v>
      </c>
      <c r="B45" s="184"/>
      <c r="C45" s="197"/>
      <c r="D45" s="67">
        <f t="shared" ref="D45:J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28">
        <f t="shared" si="10"/>
        <v>0</v>
      </c>
      <c r="J45" s="143">
        <f t="shared" si="10"/>
        <v>1066.9000000000001</v>
      </c>
    </row>
    <row r="46" spans="1:10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41"/>
      <c r="I46" s="12"/>
      <c r="J46" s="140">
        <f>SUM(D46:I46)</f>
        <v>5.7</v>
      </c>
    </row>
    <row r="47" spans="1:10" ht="15.75" x14ac:dyDescent="0.25">
      <c r="A47" s="176" t="s">
        <v>19</v>
      </c>
      <c r="B47" s="176"/>
      <c r="C47" s="198"/>
      <c r="D47" s="67">
        <f t="shared" ref="D47:J47" si="11">SUM(D46:D46)</f>
        <v>0</v>
      </c>
      <c r="E47" s="14">
        <f t="shared" si="11"/>
        <v>0</v>
      </c>
      <c r="F47" s="14">
        <f t="shared" si="11"/>
        <v>5.7</v>
      </c>
      <c r="G47" s="14">
        <f t="shared" si="11"/>
        <v>0</v>
      </c>
      <c r="H47" s="14">
        <f t="shared" si="11"/>
        <v>0</v>
      </c>
      <c r="I47" s="14">
        <f t="shared" si="11"/>
        <v>0</v>
      </c>
      <c r="J47" s="141">
        <f t="shared" si="11"/>
        <v>5.7</v>
      </c>
    </row>
    <row r="48" spans="1:10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1">
        <v>34.5</v>
      </c>
      <c r="G48" s="12"/>
      <c r="H48" s="12"/>
      <c r="I48" s="12"/>
      <c r="J48" s="140">
        <f>SUM(D48:I48)</f>
        <v>222.9</v>
      </c>
    </row>
    <row r="49" spans="1:10" ht="15.75" x14ac:dyDescent="0.25">
      <c r="A49" s="186"/>
      <c r="B49" s="126">
        <v>8010401</v>
      </c>
      <c r="C49" s="54" t="s">
        <v>45</v>
      </c>
      <c r="D49" s="65"/>
      <c r="E49" s="12"/>
      <c r="F49" s="11"/>
      <c r="G49" s="11">
        <v>117</v>
      </c>
      <c r="H49" s="11"/>
      <c r="I49" s="12"/>
      <c r="J49" s="140">
        <f>SUM(D49:I49)</f>
        <v>117</v>
      </c>
    </row>
    <row r="50" spans="1:10" ht="31.5" x14ac:dyDescent="0.25">
      <c r="A50" s="186"/>
      <c r="B50" s="126">
        <v>8010304</v>
      </c>
      <c r="C50" s="55" t="s">
        <v>80</v>
      </c>
      <c r="D50" s="65"/>
      <c r="E50" s="12"/>
      <c r="F50" s="11">
        <v>5</v>
      </c>
      <c r="G50" s="11"/>
      <c r="H50" s="11"/>
      <c r="I50" s="12"/>
      <c r="J50" s="140">
        <f t="shared" ref="J50:J51" si="12">SUM(D50:I50)</f>
        <v>5</v>
      </c>
    </row>
    <row r="51" spans="1:10" ht="15.75" x14ac:dyDescent="0.25">
      <c r="A51" s="186"/>
      <c r="B51" s="126">
        <v>8010305</v>
      </c>
      <c r="C51" s="55" t="s">
        <v>81</v>
      </c>
      <c r="D51" s="65"/>
      <c r="E51" s="12"/>
      <c r="F51" s="11">
        <v>2</v>
      </c>
      <c r="G51" s="11"/>
      <c r="H51" s="11"/>
      <c r="I51" s="12"/>
      <c r="J51" s="140">
        <f t="shared" si="12"/>
        <v>2</v>
      </c>
    </row>
    <row r="52" spans="1:10" ht="15.75" x14ac:dyDescent="0.25">
      <c r="A52" s="186"/>
      <c r="B52" s="126">
        <v>8010402</v>
      </c>
      <c r="C52" s="54" t="s">
        <v>46</v>
      </c>
      <c r="D52" s="65"/>
      <c r="E52" s="12"/>
      <c r="F52" s="11">
        <v>27</v>
      </c>
      <c r="G52" s="11"/>
      <c r="H52" s="11"/>
      <c r="I52" s="12"/>
      <c r="J52" s="140">
        <f>SUM(D52:I52)</f>
        <v>27</v>
      </c>
    </row>
    <row r="53" spans="1:10" ht="15.75" x14ac:dyDescent="0.25">
      <c r="A53" s="186"/>
      <c r="B53" s="126">
        <v>8010403</v>
      </c>
      <c r="C53" s="54" t="s">
        <v>47</v>
      </c>
      <c r="D53" s="65"/>
      <c r="E53" s="12"/>
      <c r="F53" s="11"/>
      <c r="G53" s="11">
        <v>97</v>
      </c>
      <c r="H53" s="11"/>
      <c r="I53" s="12"/>
      <c r="J53" s="140">
        <f>SUM(D53:I53)</f>
        <v>97</v>
      </c>
    </row>
    <row r="54" spans="1:10" ht="15.75" x14ac:dyDescent="0.25">
      <c r="A54" s="186"/>
      <c r="B54" s="126">
        <v>8010404</v>
      </c>
      <c r="C54" s="54" t="s">
        <v>48</v>
      </c>
      <c r="D54" s="65"/>
      <c r="E54" s="12"/>
      <c r="F54" s="11"/>
      <c r="G54" s="11">
        <v>260</v>
      </c>
      <c r="H54" s="11"/>
      <c r="I54" s="12"/>
      <c r="J54" s="140">
        <f>SUM(D54:I54)</f>
        <v>260</v>
      </c>
    </row>
    <row r="55" spans="1:10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1">
        <v>24</v>
      </c>
      <c r="G55" s="12"/>
      <c r="H55" s="12"/>
      <c r="I55" s="12"/>
      <c r="J55" s="140">
        <f>SUM(D55:I55)</f>
        <v>210.3</v>
      </c>
    </row>
    <row r="56" spans="1:10" ht="16.5" thickBot="1" x14ac:dyDescent="0.3">
      <c r="A56" s="187" t="s">
        <v>21</v>
      </c>
      <c r="B56" s="187"/>
      <c r="C56" s="199"/>
      <c r="D56" s="94">
        <f t="shared" ref="D56:J56" si="13">SUM(D48:D55)</f>
        <v>318.3</v>
      </c>
      <c r="E56" s="31">
        <f t="shared" si="13"/>
        <v>56.4</v>
      </c>
      <c r="F56" s="32">
        <f t="shared" si="13"/>
        <v>92.5</v>
      </c>
      <c r="G56" s="32">
        <f t="shared" si="13"/>
        <v>474</v>
      </c>
      <c r="H56" s="32">
        <f t="shared" si="13"/>
        <v>0</v>
      </c>
      <c r="I56" s="32">
        <f t="shared" si="13"/>
        <v>0</v>
      </c>
      <c r="J56" s="144">
        <f t="shared" si="13"/>
        <v>941.2</v>
      </c>
    </row>
    <row r="57" spans="1:10" ht="25.5" customHeight="1" thickBot="1" x14ac:dyDescent="0.3">
      <c r="A57" s="188" t="s">
        <v>22</v>
      </c>
      <c r="B57" s="188"/>
      <c r="C57" s="200"/>
      <c r="D57" s="86">
        <f t="shared" ref="D57:I57" si="14">SUM(D56+D47+D45+D41+D33+D27+D22+D13)</f>
        <v>5893.4</v>
      </c>
      <c r="E57" s="87">
        <f t="shared" si="14"/>
        <v>590.79999999999995</v>
      </c>
      <c r="F57" s="87">
        <f t="shared" si="14"/>
        <v>1698.7</v>
      </c>
      <c r="G57" s="87">
        <f t="shared" si="14"/>
        <v>4746</v>
      </c>
      <c r="H57" s="87">
        <f t="shared" si="14"/>
        <v>490.2</v>
      </c>
      <c r="I57" s="87">
        <f t="shared" si="14"/>
        <v>1456.1</v>
      </c>
      <c r="J57" s="145">
        <f>SUM(J56+J47+J45+J41+J33+J27+J22+J13)</f>
        <v>14875.199999999999</v>
      </c>
    </row>
    <row r="58" spans="1:10" x14ac:dyDescent="0.25">
      <c r="C58" s="5"/>
      <c r="D58" s="6"/>
      <c r="E58" s="6"/>
    </row>
    <row r="60" spans="1:10" x14ac:dyDescent="0.25">
      <c r="C60" s="175" t="s">
        <v>24</v>
      </c>
      <c r="D60" s="175"/>
      <c r="E60" s="175"/>
      <c r="F60" s="175"/>
      <c r="G60" s="175"/>
      <c r="H60" s="175"/>
      <c r="I60" s="175"/>
      <c r="J60" s="175"/>
    </row>
    <row r="61" spans="1:10" x14ac:dyDescent="0.25">
      <c r="E61" s="124">
        <f>SUM(D57+E57)</f>
        <v>6484.2</v>
      </c>
    </row>
  </sheetData>
  <mergeCells count="22">
    <mergeCell ref="A28:A32"/>
    <mergeCell ref="A2:J2"/>
    <mergeCell ref="A4:A5"/>
    <mergeCell ref="B4:B5"/>
    <mergeCell ref="C4:C5"/>
    <mergeCell ref="D4:J4"/>
    <mergeCell ref="A6:A12"/>
    <mergeCell ref="A13:C13"/>
    <mergeCell ref="A14:A21"/>
    <mergeCell ref="A22:C22"/>
    <mergeCell ref="A23:A26"/>
    <mergeCell ref="A27:C27"/>
    <mergeCell ref="A48:A55"/>
    <mergeCell ref="A56:C56"/>
    <mergeCell ref="A57:C57"/>
    <mergeCell ref="C60:J60"/>
    <mergeCell ref="A33:C33"/>
    <mergeCell ref="A34:A40"/>
    <mergeCell ref="A41:C41"/>
    <mergeCell ref="A42:A44"/>
    <mergeCell ref="A45:C45"/>
    <mergeCell ref="A47:C47"/>
  </mergeCells>
  <pageMargins left="0.7" right="0.37" top="0.31" bottom="0.51" header="0.3" footer="0.3"/>
  <pageSetup paperSize="9" scale="4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AF29-1726-45B3-9750-538F8B7B8CC8}">
  <sheetPr>
    <pageSetUpPr fitToPage="1"/>
  </sheetPr>
  <dimension ref="A1:K61"/>
  <sheetViews>
    <sheetView topLeftCell="A34" workbookViewId="0">
      <selection activeCell="G37" sqref="G37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8" width="8.7109375" style="1"/>
    <col min="9" max="9" width="8.140625" style="1" customWidth="1"/>
    <col min="10" max="10" width="11.7109375" style="1" customWidth="1"/>
    <col min="11" max="16384" width="8.7109375" style="1"/>
  </cols>
  <sheetData>
    <row r="1" spans="1:11" ht="9.75" customHeight="1" x14ac:dyDescent="0.25">
      <c r="I1" s="125"/>
    </row>
    <row r="2" spans="1:11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1" ht="21.75" customHeight="1" thickBot="1" x14ac:dyDescent="0.3">
      <c r="J3" s="3"/>
    </row>
    <row r="4" spans="1:11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2"/>
      <c r="J4" s="213"/>
    </row>
    <row r="5" spans="1:11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89</v>
      </c>
      <c r="I5" s="8" t="s">
        <v>28</v>
      </c>
      <c r="J5" s="139" t="s">
        <v>6</v>
      </c>
    </row>
    <row r="6" spans="1:11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0">
        <v>2.2999999999999998</v>
      </c>
      <c r="G6" s="10"/>
      <c r="H6" s="10"/>
      <c r="I6" s="10"/>
      <c r="J6" s="140">
        <f>SUM(D6:I6)</f>
        <v>26.8</v>
      </c>
    </row>
    <row r="7" spans="1:11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43"/>
      <c r="I7" s="10"/>
      <c r="J7" s="140">
        <f>SUM(D7:I7)</f>
        <v>150</v>
      </c>
    </row>
    <row r="8" spans="1:11" ht="15.75" x14ac:dyDescent="0.25">
      <c r="A8" s="178"/>
      <c r="B8" s="128">
        <v>1010305</v>
      </c>
      <c r="C8" s="45" t="s">
        <v>85</v>
      </c>
      <c r="D8" s="62"/>
      <c r="E8" s="43"/>
      <c r="F8" s="43"/>
      <c r="G8" s="43"/>
      <c r="H8" s="43">
        <v>185</v>
      </c>
      <c r="I8" s="10"/>
      <c r="J8" s="140">
        <f>SUM(D8:I8)</f>
        <v>185</v>
      </c>
      <c r="K8" s="1" t="s">
        <v>90</v>
      </c>
    </row>
    <row r="9" spans="1:11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43"/>
      <c r="I9" s="10"/>
      <c r="J9" s="140">
        <f t="shared" ref="J9:J11" si="0">SUM(D9:I9)</f>
        <v>0</v>
      </c>
      <c r="K9" s="1" t="s">
        <v>90</v>
      </c>
    </row>
    <row r="10" spans="1:11" ht="15.75" x14ac:dyDescent="0.25">
      <c r="A10" s="178"/>
      <c r="B10" s="128">
        <v>1010306</v>
      </c>
      <c r="C10" s="45" t="s">
        <v>83</v>
      </c>
      <c r="D10" s="62"/>
      <c r="E10" s="43"/>
      <c r="F10" s="43"/>
      <c r="G10" s="43"/>
      <c r="H10" s="43">
        <v>200</v>
      </c>
      <c r="I10" s="10"/>
      <c r="J10" s="140">
        <f t="shared" si="0"/>
        <v>200</v>
      </c>
      <c r="K10" s="1" t="s">
        <v>90</v>
      </c>
    </row>
    <row r="11" spans="1:11" ht="15.75" x14ac:dyDescent="0.25">
      <c r="A11" s="178"/>
      <c r="B11" s="128">
        <v>1010307</v>
      </c>
      <c r="C11" s="45" t="s">
        <v>82</v>
      </c>
      <c r="D11" s="62"/>
      <c r="E11" s="137"/>
      <c r="F11" s="43">
        <v>5</v>
      </c>
      <c r="G11" s="43"/>
      <c r="H11" s="43">
        <v>105.2</v>
      </c>
      <c r="I11" s="10"/>
      <c r="J11" s="140">
        <f t="shared" si="0"/>
        <v>110.2</v>
      </c>
      <c r="K11" s="1" t="s">
        <v>90</v>
      </c>
    </row>
    <row r="12" spans="1:11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1"/>
      <c r="J12" s="140">
        <f>SUM(D12:I12)</f>
        <v>163.4</v>
      </c>
    </row>
    <row r="13" spans="1:11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19.5</v>
      </c>
      <c r="F13" s="14">
        <f>SUM(F6:F12)</f>
        <v>93.8</v>
      </c>
      <c r="G13" s="14">
        <f>SUM(G6:G12)</f>
        <v>150</v>
      </c>
      <c r="H13" s="14">
        <f>SUM(H6:H12)</f>
        <v>490.2</v>
      </c>
      <c r="I13" s="14">
        <f t="shared" ref="I13" si="1">SUM(I6:I12)</f>
        <v>0</v>
      </c>
      <c r="J13" s="141">
        <f>SUM(J6:J12)</f>
        <v>835.4</v>
      </c>
    </row>
    <row r="14" spans="1:11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7"/>
      <c r="J14" s="140">
        <f t="shared" ref="J14:J21" si="2">SUM(D14:I14)</f>
        <v>2266.6999999999998</v>
      </c>
    </row>
    <row r="15" spans="1:11" ht="15.75" x14ac:dyDescent="0.25">
      <c r="A15" s="178"/>
      <c r="B15" s="128">
        <v>2010608</v>
      </c>
      <c r="C15" s="47" t="s">
        <v>41</v>
      </c>
      <c r="D15" s="69">
        <v>640.79999999999995</v>
      </c>
      <c r="E15" s="15">
        <v>151.69999999999999</v>
      </c>
      <c r="F15" s="15">
        <v>200</v>
      </c>
      <c r="G15" s="15"/>
      <c r="H15" s="15"/>
      <c r="I15" s="17"/>
      <c r="J15" s="140">
        <f t="shared" si="2"/>
        <v>992.5</v>
      </c>
    </row>
    <row r="16" spans="1:11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7"/>
      <c r="J16" s="140">
        <f t="shared" si="2"/>
        <v>0</v>
      </c>
    </row>
    <row r="17" spans="1:11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/>
      <c r="I17" s="15">
        <v>1456.1</v>
      </c>
      <c r="J17" s="140">
        <f t="shared" si="2"/>
        <v>2160.8999999999996</v>
      </c>
    </row>
    <row r="18" spans="1:11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7"/>
      <c r="J18" s="140">
        <f t="shared" si="2"/>
        <v>100</v>
      </c>
    </row>
    <row r="19" spans="1:11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7"/>
      <c r="J19" s="140">
        <f t="shared" si="2"/>
        <v>321.90000000000003</v>
      </c>
    </row>
    <row r="20" spans="1:11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7"/>
      <c r="J20" s="140">
        <f t="shared" si="2"/>
        <v>7.1</v>
      </c>
    </row>
    <row r="21" spans="1:11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210</v>
      </c>
      <c r="H21" s="15"/>
      <c r="I21" s="17"/>
      <c r="J21" s="140">
        <f t="shared" si="2"/>
        <v>917</v>
      </c>
    </row>
    <row r="22" spans="1:11" ht="15.75" x14ac:dyDescent="0.25">
      <c r="A22" s="176" t="s">
        <v>10</v>
      </c>
      <c r="B22" s="176"/>
      <c r="C22" s="198"/>
      <c r="D22" s="67">
        <f t="shared" ref="D22:J22" si="3">SUM(D14:D21)</f>
        <v>3323.5</v>
      </c>
      <c r="E22" s="14">
        <f t="shared" si="3"/>
        <v>302.29999999999995</v>
      </c>
      <c r="F22" s="14">
        <f t="shared" si="3"/>
        <v>769.40000000000009</v>
      </c>
      <c r="G22" s="14">
        <f t="shared" si="3"/>
        <v>914.8</v>
      </c>
      <c r="H22" s="14">
        <f t="shared" si="3"/>
        <v>0</v>
      </c>
      <c r="I22" s="14">
        <f t="shared" si="3"/>
        <v>1456.1</v>
      </c>
      <c r="J22" s="141">
        <f t="shared" si="3"/>
        <v>6766.0999999999995</v>
      </c>
    </row>
    <row r="23" spans="1:11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17</v>
      </c>
      <c r="G23" s="11"/>
      <c r="H23" s="11"/>
      <c r="I23" s="11"/>
      <c r="J23" s="140">
        <f t="shared" ref="J23:J26" si="4">SUM(D23:I23)</f>
        <v>64</v>
      </c>
    </row>
    <row r="24" spans="1:11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0.2</v>
      </c>
      <c r="H24" s="11"/>
      <c r="I24" s="11"/>
      <c r="J24" s="140">
        <f t="shared" si="4"/>
        <v>0.2</v>
      </c>
    </row>
    <row r="25" spans="1:11" ht="15.75" x14ac:dyDescent="0.25">
      <c r="A25" s="186"/>
      <c r="B25" s="126">
        <v>3010601</v>
      </c>
      <c r="C25" s="47" t="s">
        <v>40</v>
      </c>
      <c r="D25" s="65"/>
      <c r="E25" s="11"/>
      <c r="F25" s="11">
        <v>188.4</v>
      </c>
      <c r="G25" s="11"/>
      <c r="H25" s="11"/>
      <c r="I25" s="11"/>
      <c r="J25" s="140">
        <f t="shared" si="4"/>
        <v>188.4</v>
      </c>
      <c r="K25" s="1" t="s">
        <v>91</v>
      </c>
    </row>
    <row r="26" spans="1:11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1"/>
      <c r="J26" s="140">
        <f t="shared" si="4"/>
        <v>360</v>
      </c>
    </row>
    <row r="27" spans="1:11" ht="15.75" x14ac:dyDescent="0.25">
      <c r="A27" s="176" t="s">
        <v>11</v>
      </c>
      <c r="B27" s="176"/>
      <c r="C27" s="198"/>
      <c r="D27" s="67">
        <f t="shared" ref="D27:J27" si="5">SUM(D23:D26)</f>
        <v>30</v>
      </c>
      <c r="E27" s="14">
        <f t="shared" si="5"/>
        <v>17</v>
      </c>
      <c r="F27" s="14">
        <f t="shared" si="5"/>
        <v>205.4</v>
      </c>
      <c r="G27" s="14">
        <f t="shared" si="5"/>
        <v>360.2</v>
      </c>
      <c r="H27" s="14">
        <f t="shared" si="5"/>
        <v>0</v>
      </c>
      <c r="I27" s="14">
        <f t="shared" si="5"/>
        <v>0</v>
      </c>
      <c r="J27" s="141">
        <f t="shared" si="5"/>
        <v>612.6</v>
      </c>
    </row>
    <row r="28" spans="1:11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15"/>
      <c r="I28" s="21"/>
      <c r="J28" s="140">
        <f>SUM(D28:I28)</f>
        <v>52.3</v>
      </c>
    </row>
    <row r="29" spans="1:11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15"/>
      <c r="I29" s="21"/>
      <c r="J29" s="140">
        <f>SUM(D29:I29)</f>
        <v>2</v>
      </c>
    </row>
    <row r="30" spans="1:11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2173.5</v>
      </c>
      <c r="H30" s="15"/>
      <c r="I30" s="21"/>
      <c r="J30" s="140">
        <f>SUM(D30:I30)</f>
        <v>2173.5</v>
      </c>
    </row>
    <row r="31" spans="1:11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15"/>
      <c r="I31" s="21"/>
      <c r="J31" s="140">
        <f>SUM(D31:I31)</f>
        <v>5</v>
      </c>
    </row>
    <row r="32" spans="1:11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1"/>
      <c r="I32" s="12"/>
      <c r="J32" s="140">
        <f>SUM(D32:I32)</f>
        <v>200</v>
      </c>
      <c r="K32" s="1" t="s">
        <v>91</v>
      </c>
    </row>
    <row r="33" spans="1:10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2173.5</v>
      </c>
      <c r="H33" s="14">
        <f>SUM(H28:H32)</f>
        <v>0</v>
      </c>
      <c r="I33" s="14">
        <f t="shared" ref="I33" si="7">SUM(I28:I32)</f>
        <v>0</v>
      </c>
      <c r="J33" s="141">
        <f>SUM(J28:J32)</f>
        <v>2432.8000000000002</v>
      </c>
    </row>
    <row r="34" spans="1:10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">
        <v>42.2</v>
      </c>
      <c r="G34" s="11"/>
      <c r="H34" s="11"/>
      <c r="I34" s="12"/>
      <c r="J34" s="140">
        <f t="shared" ref="J34:J40" si="8">SUM(D34:I34)</f>
        <v>99.6</v>
      </c>
    </row>
    <row r="35" spans="1:10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25"/>
      <c r="I35" s="12"/>
      <c r="J35" s="140">
        <f t="shared" si="8"/>
        <v>469.1</v>
      </c>
    </row>
    <row r="36" spans="1:10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25"/>
      <c r="H36" s="25"/>
      <c r="I36" s="12"/>
      <c r="J36" s="140">
        <f t="shared" si="8"/>
        <v>14.9</v>
      </c>
    </row>
    <row r="37" spans="1:10" ht="47.25" x14ac:dyDescent="0.25">
      <c r="A37" s="178"/>
      <c r="B37" s="128">
        <v>5010305</v>
      </c>
      <c r="C37" s="48" t="s">
        <v>57</v>
      </c>
      <c r="D37" s="65">
        <v>623.70000000000005</v>
      </c>
      <c r="E37" s="12">
        <v>7.3</v>
      </c>
      <c r="F37" s="24"/>
      <c r="G37" s="25">
        <v>200</v>
      </c>
      <c r="H37" s="25"/>
      <c r="I37" s="12"/>
      <c r="J37" s="140">
        <f t="shared" si="8"/>
        <v>831</v>
      </c>
    </row>
    <row r="38" spans="1:10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25"/>
      <c r="I38" s="12"/>
      <c r="J38" s="140">
        <f t="shared" si="8"/>
        <v>135</v>
      </c>
    </row>
    <row r="39" spans="1:10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25"/>
      <c r="I39" s="12"/>
      <c r="J39" s="140">
        <f t="shared" si="8"/>
        <v>413.2</v>
      </c>
    </row>
    <row r="40" spans="1:10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53"/>
      <c r="I40" s="12"/>
      <c r="J40" s="140">
        <f t="shared" si="8"/>
        <v>12.299999999999999</v>
      </c>
    </row>
    <row r="41" spans="1:10" ht="15.75" x14ac:dyDescent="0.25">
      <c r="A41" s="176" t="s">
        <v>16</v>
      </c>
      <c r="B41" s="176"/>
      <c r="C41" s="198"/>
      <c r="D41" s="67">
        <f>SUM(D34:D40)</f>
        <v>1237.9000000000001</v>
      </c>
      <c r="E41" s="14">
        <f t="shared" ref="E41:J41" si="9">SUM(E34:E40)</f>
        <v>70.499999999999986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">
        <f t="shared" si="9"/>
        <v>0</v>
      </c>
      <c r="J41" s="141">
        <f t="shared" si="9"/>
        <v>1975.1</v>
      </c>
    </row>
    <row r="42" spans="1:10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5"/>
      <c r="I42" s="17"/>
      <c r="J42" s="142">
        <f>SUM(D42:I42)</f>
        <v>98.5</v>
      </c>
    </row>
    <row r="43" spans="1:10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6"/>
      <c r="I43" s="17"/>
      <c r="J43" s="142">
        <f>SUM(D43:I43)</f>
        <v>878.4</v>
      </c>
    </row>
    <row r="44" spans="1:10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6"/>
      <c r="I44" s="17"/>
      <c r="J44" s="142">
        <f>SUM(D44:I44)</f>
        <v>90</v>
      </c>
    </row>
    <row r="45" spans="1:10" ht="15.75" x14ac:dyDescent="0.25">
      <c r="A45" s="183" t="s">
        <v>17</v>
      </c>
      <c r="B45" s="184"/>
      <c r="C45" s="197"/>
      <c r="D45" s="67">
        <f t="shared" ref="D45:J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28">
        <f t="shared" si="10"/>
        <v>0</v>
      </c>
      <c r="J45" s="143">
        <f t="shared" si="10"/>
        <v>1066.9000000000001</v>
      </c>
    </row>
    <row r="46" spans="1:10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41"/>
      <c r="I46" s="12"/>
      <c r="J46" s="140">
        <f>SUM(D46:I46)</f>
        <v>5.7</v>
      </c>
    </row>
    <row r="47" spans="1:10" ht="15.75" x14ac:dyDescent="0.25">
      <c r="A47" s="176" t="s">
        <v>19</v>
      </c>
      <c r="B47" s="176"/>
      <c r="C47" s="198"/>
      <c r="D47" s="67">
        <f t="shared" ref="D47:J47" si="11">SUM(D46:D46)</f>
        <v>0</v>
      </c>
      <c r="E47" s="14">
        <f t="shared" si="11"/>
        <v>0</v>
      </c>
      <c r="F47" s="14">
        <f t="shared" si="11"/>
        <v>5.7</v>
      </c>
      <c r="G47" s="14">
        <f t="shared" si="11"/>
        <v>0</v>
      </c>
      <c r="H47" s="14">
        <f t="shared" si="11"/>
        <v>0</v>
      </c>
      <c r="I47" s="14">
        <f t="shared" si="11"/>
        <v>0</v>
      </c>
      <c r="J47" s="141">
        <f t="shared" si="11"/>
        <v>5.7</v>
      </c>
    </row>
    <row r="48" spans="1:10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1">
        <v>34.5</v>
      </c>
      <c r="G48" s="12"/>
      <c r="H48" s="12"/>
      <c r="I48" s="12"/>
      <c r="J48" s="140">
        <f>SUM(D48:I48)</f>
        <v>222.9</v>
      </c>
    </row>
    <row r="49" spans="1:10" ht="15.75" x14ac:dyDescent="0.25">
      <c r="A49" s="186"/>
      <c r="B49" s="126">
        <v>8010401</v>
      </c>
      <c r="C49" s="54" t="s">
        <v>45</v>
      </c>
      <c r="D49" s="65"/>
      <c r="E49" s="12"/>
      <c r="F49" s="11"/>
      <c r="G49" s="11">
        <v>117</v>
      </c>
      <c r="H49" s="11"/>
      <c r="I49" s="12"/>
      <c r="J49" s="140">
        <f>SUM(D49:I49)</f>
        <v>117</v>
      </c>
    </row>
    <row r="50" spans="1:10" ht="31.5" x14ac:dyDescent="0.25">
      <c r="A50" s="186"/>
      <c r="B50" s="126">
        <v>8010304</v>
      </c>
      <c r="C50" s="55" t="s">
        <v>80</v>
      </c>
      <c r="D50" s="65"/>
      <c r="E50" s="12"/>
      <c r="F50" s="11">
        <v>5</v>
      </c>
      <c r="G50" s="11"/>
      <c r="H50" s="11"/>
      <c r="I50" s="12"/>
      <c r="J50" s="140">
        <f t="shared" ref="J50:J51" si="12">SUM(D50:I50)</f>
        <v>5</v>
      </c>
    </row>
    <row r="51" spans="1:10" ht="15.75" x14ac:dyDescent="0.25">
      <c r="A51" s="186"/>
      <c r="B51" s="126">
        <v>8010305</v>
      </c>
      <c r="C51" s="55" t="s">
        <v>81</v>
      </c>
      <c r="D51" s="65"/>
      <c r="E51" s="12"/>
      <c r="F51" s="11">
        <v>2</v>
      </c>
      <c r="G51" s="11"/>
      <c r="H51" s="11"/>
      <c r="I51" s="12"/>
      <c r="J51" s="140">
        <f t="shared" si="12"/>
        <v>2</v>
      </c>
    </row>
    <row r="52" spans="1:10" ht="15.75" x14ac:dyDescent="0.25">
      <c r="A52" s="186"/>
      <c r="B52" s="126">
        <v>8010402</v>
      </c>
      <c r="C52" s="54" t="s">
        <v>46</v>
      </c>
      <c r="D52" s="65"/>
      <c r="E52" s="12"/>
      <c r="F52" s="11">
        <v>27</v>
      </c>
      <c r="G52" s="11"/>
      <c r="H52" s="11"/>
      <c r="I52" s="12"/>
      <c r="J52" s="140">
        <f>SUM(D52:I52)</f>
        <v>27</v>
      </c>
    </row>
    <row r="53" spans="1:10" ht="15.75" x14ac:dyDescent="0.25">
      <c r="A53" s="186"/>
      <c r="B53" s="126">
        <v>8010403</v>
      </c>
      <c r="C53" s="54" t="s">
        <v>47</v>
      </c>
      <c r="D53" s="65"/>
      <c r="E53" s="12"/>
      <c r="F53" s="11"/>
      <c r="G53" s="11">
        <v>97</v>
      </c>
      <c r="H53" s="11"/>
      <c r="I53" s="12"/>
      <c r="J53" s="140">
        <f>SUM(D53:I53)</f>
        <v>97</v>
      </c>
    </row>
    <row r="54" spans="1:10" ht="15.75" x14ac:dyDescent="0.25">
      <c r="A54" s="186"/>
      <c r="B54" s="126">
        <v>8010404</v>
      </c>
      <c r="C54" s="54" t="s">
        <v>48</v>
      </c>
      <c r="D54" s="65"/>
      <c r="E54" s="12"/>
      <c r="F54" s="11"/>
      <c r="G54" s="11">
        <v>260</v>
      </c>
      <c r="H54" s="11"/>
      <c r="I54" s="12"/>
      <c r="J54" s="140">
        <f>SUM(D54:I54)</f>
        <v>260</v>
      </c>
    </row>
    <row r="55" spans="1:10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1">
        <v>24</v>
      </c>
      <c r="G55" s="12"/>
      <c r="H55" s="12"/>
      <c r="I55" s="12"/>
      <c r="J55" s="140">
        <f>SUM(D55:I55)</f>
        <v>210.3</v>
      </c>
    </row>
    <row r="56" spans="1:10" ht="16.5" thickBot="1" x14ac:dyDescent="0.3">
      <c r="A56" s="187" t="s">
        <v>21</v>
      </c>
      <c r="B56" s="187"/>
      <c r="C56" s="199"/>
      <c r="D56" s="94">
        <f t="shared" ref="D56:J56" si="13">SUM(D48:D55)</f>
        <v>318.3</v>
      </c>
      <c r="E56" s="31">
        <f t="shared" si="13"/>
        <v>56.4</v>
      </c>
      <c r="F56" s="32">
        <f t="shared" si="13"/>
        <v>92.5</v>
      </c>
      <c r="G56" s="32">
        <f t="shared" si="13"/>
        <v>474</v>
      </c>
      <c r="H56" s="32">
        <f t="shared" si="13"/>
        <v>0</v>
      </c>
      <c r="I56" s="32">
        <f t="shared" si="13"/>
        <v>0</v>
      </c>
      <c r="J56" s="144">
        <f t="shared" si="13"/>
        <v>941.2</v>
      </c>
    </row>
    <row r="57" spans="1:10" ht="25.5" customHeight="1" thickBot="1" x14ac:dyDescent="0.3">
      <c r="A57" s="188" t="s">
        <v>22</v>
      </c>
      <c r="B57" s="188"/>
      <c r="C57" s="200"/>
      <c r="D57" s="86">
        <f t="shared" ref="D57:I57" si="14">SUM(D56+D47+D45+D41+D33+D27+D22+D13)</f>
        <v>5899.2</v>
      </c>
      <c r="E57" s="87">
        <f t="shared" si="14"/>
        <v>608.5</v>
      </c>
      <c r="F57" s="87">
        <f t="shared" si="14"/>
        <v>1698.7</v>
      </c>
      <c r="G57" s="87">
        <f t="shared" si="14"/>
        <v>4483.0999999999995</v>
      </c>
      <c r="H57" s="87">
        <f t="shared" si="14"/>
        <v>490.2</v>
      </c>
      <c r="I57" s="87">
        <f t="shared" si="14"/>
        <v>1456.1</v>
      </c>
      <c r="J57" s="145">
        <f>SUM(J56+J47+J45+J41+J33+J27+J22+J13)</f>
        <v>14635.800000000001</v>
      </c>
    </row>
    <row r="58" spans="1:10" x14ac:dyDescent="0.25">
      <c r="C58" s="5"/>
      <c r="D58" s="6"/>
      <c r="E58" s="6"/>
    </row>
    <row r="60" spans="1:10" x14ac:dyDescent="0.25">
      <c r="C60" s="175" t="s">
        <v>24</v>
      </c>
      <c r="D60" s="175"/>
      <c r="E60" s="175"/>
      <c r="F60" s="175"/>
      <c r="G60" s="175"/>
      <c r="H60" s="175"/>
      <c r="I60" s="175"/>
      <c r="J60" s="175"/>
    </row>
    <row r="61" spans="1:10" x14ac:dyDescent="0.25">
      <c r="E61" s="124">
        <f>SUM(D57+E57)</f>
        <v>6507.7</v>
      </c>
    </row>
  </sheetData>
  <mergeCells count="22">
    <mergeCell ref="A48:A55"/>
    <mergeCell ref="A56:C56"/>
    <mergeCell ref="A57:C57"/>
    <mergeCell ref="C60:J60"/>
    <mergeCell ref="A33:C33"/>
    <mergeCell ref="A34:A40"/>
    <mergeCell ref="A41:C41"/>
    <mergeCell ref="A42:A44"/>
    <mergeCell ref="A45:C45"/>
    <mergeCell ref="A47:C47"/>
    <mergeCell ref="A28:A32"/>
    <mergeCell ref="A2:J2"/>
    <mergeCell ref="A4:A5"/>
    <mergeCell ref="B4:B5"/>
    <mergeCell ref="C4:C5"/>
    <mergeCell ref="D4:J4"/>
    <mergeCell ref="A6:A12"/>
    <mergeCell ref="A13:C13"/>
    <mergeCell ref="A14:A21"/>
    <mergeCell ref="A22:C22"/>
    <mergeCell ref="A23:A26"/>
    <mergeCell ref="A27:C27"/>
  </mergeCells>
  <pageMargins left="0.7" right="0.37" top="0.31" bottom="0.51" header="0.3" footer="0.3"/>
  <pageSetup paperSize="9" scale="4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81EC-669A-449B-BDD8-7C84E601F8D3}">
  <sheetPr>
    <pageSetUpPr fitToPage="1"/>
  </sheetPr>
  <dimension ref="A1:K62"/>
  <sheetViews>
    <sheetView tabSelected="1" topLeftCell="A15" workbookViewId="0">
      <selection activeCell="G31" sqref="G31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5.42578125" style="1" customWidth="1"/>
    <col min="4" max="4" width="11" style="1" customWidth="1"/>
    <col min="5" max="6" width="9.42578125" style="1" customWidth="1"/>
    <col min="7" max="8" width="8.7109375" style="1"/>
    <col min="9" max="9" width="8.140625" style="1" customWidth="1"/>
    <col min="10" max="10" width="11.7109375" style="1" customWidth="1"/>
    <col min="11" max="16384" width="8.7109375" style="1"/>
  </cols>
  <sheetData>
    <row r="1" spans="1:11" ht="9.75" customHeight="1" x14ac:dyDescent="0.25">
      <c r="I1" s="125"/>
    </row>
    <row r="2" spans="1:11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1" ht="21.75" customHeight="1" thickBot="1" x14ac:dyDescent="0.3">
      <c r="J3" s="3"/>
    </row>
    <row r="4" spans="1:11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2"/>
      <c r="J4" s="213"/>
    </row>
    <row r="5" spans="1:11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89</v>
      </c>
      <c r="I5" s="8" t="s">
        <v>28</v>
      </c>
      <c r="J5" s="139" t="s">
        <v>6</v>
      </c>
    </row>
    <row r="6" spans="1:11" ht="15.75" x14ac:dyDescent="0.25">
      <c r="A6" s="178" t="s">
        <v>7</v>
      </c>
      <c r="B6" s="128">
        <v>1010301</v>
      </c>
      <c r="C6" s="146" t="s">
        <v>32</v>
      </c>
      <c r="D6" s="89">
        <v>0</v>
      </c>
      <c r="E6" s="43">
        <v>0</v>
      </c>
      <c r="F6" s="10">
        <v>2.2999999999999998</v>
      </c>
      <c r="G6" s="10"/>
      <c r="H6" s="10"/>
      <c r="I6" s="10"/>
      <c r="J6" s="140">
        <f>SUM(D6:I6)</f>
        <v>2.2999999999999998</v>
      </c>
    </row>
    <row r="7" spans="1:11" ht="15.75" x14ac:dyDescent="0.25">
      <c r="A7" s="178"/>
      <c r="B7" s="128">
        <v>1010302</v>
      </c>
      <c r="C7" s="45" t="s">
        <v>60</v>
      </c>
      <c r="D7" s="62"/>
      <c r="E7" s="9"/>
      <c r="F7" s="43"/>
      <c r="G7" s="43">
        <v>150</v>
      </c>
      <c r="H7" s="43"/>
      <c r="I7" s="10"/>
      <c r="J7" s="140">
        <f>SUM(D7:I7)</f>
        <v>150</v>
      </c>
    </row>
    <row r="8" spans="1:11" ht="15.75" x14ac:dyDescent="0.25">
      <c r="A8" s="178"/>
      <c r="B8" s="128">
        <v>1010305</v>
      </c>
      <c r="C8" s="45" t="s">
        <v>85</v>
      </c>
      <c r="D8" s="62"/>
      <c r="E8" s="43"/>
      <c r="F8" s="43"/>
      <c r="G8" s="43"/>
      <c r="H8" s="43">
        <v>185</v>
      </c>
      <c r="I8" s="10"/>
      <c r="J8" s="140">
        <f>SUM(D8:I8)</f>
        <v>185</v>
      </c>
      <c r="K8" s="1" t="s">
        <v>90</v>
      </c>
    </row>
    <row r="9" spans="1:11" ht="15.75" x14ac:dyDescent="0.25">
      <c r="A9" s="178"/>
      <c r="B9" s="128">
        <v>1010308</v>
      </c>
      <c r="C9" s="45" t="s">
        <v>87</v>
      </c>
      <c r="D9" s="62"/>
      <c r="E9" s="43"/>
      <c r="F9" s="43"/>
      <c r="G9" s="43"/>
      <c r="H9" s="43">
        <v>120</v>
      </c>
      <c r="I9" s="10"/>
      <c r="J9" s="140">
        <f t="shared" ref="J9:J11" si="0">SUM(D9:I9)</f>
        <v>120</v>
      </c>
      <c r="K9" s="1" t="s">
        <v>90</v>
      </c>
    </row>
    <row r="10" spans="1:11" ht="15.75" x14ac:dyDescent="0.25">
      <c r="A10" s="178"/>
      <c r="B10" s="128">
        <v>1010306</v>
      </c>
      <c r="C10" s="45" t="s">
        <v>83</v>
      </c>
      <c r="D10" s="62"/>
      <c r="E10" s="43"/>
      <c r="F10" s="43"/>
      <c r="G10" s="43"/>
      <c r="H10" s="43">
        <v>200</v>
      </c>
      <c r="I10" s="10"/>
      <c r="J10" s="140">
        <f t="shared" si="0"/>
        <v>200</v>
      </c>
      <c r="K10" s="1" t="s">
        <v>90</v>
      </c>
    </row>
    <row r="11" spans="1:11" ht="15.75" x14ac:dyDescent="0.25">
      <c r="A11" s="178"/>
      <c r="B11" s="128">
        <v>1010307</v>
      </c>
      <c r="C11" s="45" t="s">
        <v>82</v>
      </c>
      <c r="D11" s="62"/>
      <c r="E11" s="137"/>
      <c r="F11" s="43">
        <v>5</v>
      </c>
      <c r="G11" s="43"/>
      <c r="H11" s="43">
        <v>105.2</v>
      </c>
      <c r="I11" s="10"/>
      <c r="J11" s="140">
        <f t="shared" si="0"/>
        <v>110.2</v>
      </c>
      <c r="K11" s="1" t="s">
        <v>90</v>
      </c>
    </row>
    <row r="12" spans="1:11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">
        <v>86.5</v>
      </c>
      <c r="G12" s="11"/>
      <c r="H12" s="11"/>
      <c r="I12" s="11"/>
      <c r="J12" s="140">
        <f>SUM(D12:I12)</f>
        <v>163.4</v>
      </c>
    </row>
    <row r="13" spans="1:11" ht="15.75" x14ac:dyDescent="0.25">
      <c r="A13" s="176" t="s">
        <v>8</v>
      </c>
      <c r="B13" s="176"/>
      <c r="C13" s="198"/>
      <c r="D13" s="67">
        <f>SUM(D6:D12)</f>
        <v>66.400000000000006</v>
      </c>
      <c r="E13" s="14">
        <f>SUM(E6:E12)</f>
        <v>10.5</v>
      </c>
      <c r="F13" s="14">
        <f>SUM(F6:F12)</f>
        <v>93.8</v>
      </c>
      <c r="G13" s="14">
        <f>SUM(G6:G12)</f>
        <v>150</v>
      </c>
      <c r="H13" s="14">
        <f>SUM(H6:H12)</f>
        <v>610.20000000000005</v>
      </c>
      <c r="I13" s="14">
        <f t="shared" ref="I13" si="1">SUM(I6:I12)</f>
        <v>0</v>
      </c>
      <c r="J13" s="141">
        <f>SUM(J6:J12)</f>
        <v>930.9</v>
      </c>
    </row>
    <row r="14" spans="1:11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">
        <v>566.70000000000005</v>
      </c>
      <c r="G14" s="17"/>
      <c r="H14" s="17"/>
      <c r="I14" s="17"/>
      <c r="J14" s="140">
        <f t="shared" ref="J14:J21" si="2">SUM(D14:I14)</f>
        <v>2266.6999999999998</v>
      </c>
    </row>
    <row r="15" spans="1:11" ht="15.75" x14ac:dyDescent="0.25">
      <c r="A15" s="178"/>
      <c r="B15" s="128">
        <v>2010608</v>
      </c>
      <c r="C15" s="47" t="s">
        <v>41</v>
      </c>
      <c r="D15" s="69">
        <v>640.79999999999995</v>
      </c>
      <c r="E15" s="15">
        <v>151.69999999999999</v>
      </c>
      <c r="F15" s="15">
        <v>200</v>
      </c>
      <c r="G15" s="15"/>
      <c r="H15" s="15"/>
      <c r="I15" s="17"/>
      <c r="J15" s="140">
        <f t="shared" si="2"/>
        <v>992.5</v>
      </c>
    </row>
    <row r="16" spans="1:11" ht="15.75" x14ac:dyDescent="0.25">
      <c r="A16" s="178"/>
      <c r="B16" s="128">
        <v>2010606</v>
      </c>
      <c r="C16" s="47" t="s">
        <v>86</v>
      </c>
      <c r="D16" s="69"/>
      <c r="E16" s="15"/>
      <c r="F16" s="15"/>
      <c r="G16" s="17"/>
      <c r="H16" s="17"/>
      <c r="I16" s="17"/>
      <c r="J16" s="140">
        <f t="shared" si="2"/>
        <v>0</v>
      </c>
    </row>
    <row r="17" spans="1:11" ht="15.75" x14ac:dyDescent="0.25">
      <c r="A17" s="178"/>
      <c r="B17" s="128">
        <v>2010604</v>
      </c>
      <c r="C17" s="47" t="s">
        <v>34</v>
      </c>
      <c r="D17" s="69"/>
      <c r="E17" s="15"/>
      <c r="F17" s="15"/>
      <c r="G17" s="15">
        <v>704.8</v>
      </c>
      <c r="H17" s="15"/>
      <c r="I17" s="15">
        <v>1456.1</v>
      </c>
      <c r="J17" s="140">
        <f t="shared" si="2"/>
        <v>2160.8999999999996</v>
      </c>
    </row>
    <row r="18" spans="1:11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7"/>
      <c r="H18" s="17"/>
      <c r="I18" s="17"/>
      <c r="J18" s="140">
        <f t="shared" si="2"/>
        <v>100</v>
      </c>
    </row>
    <row r="19" spans="1:11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">
        <v>2.7</v>
      </c>
      <c r="G19" s="17"/>
      <c r="H19" s="17"/>
      <c r="I19" s="17"/>
      <c r="J19" s="140">
        <f t="shared" si="2"/>
        <v>321.90000000000003</v>
      </c>
    </row>
    <row r="20" spans="1:11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7"/>
      <c r="H20" s="17"/>
      <c r="I20" s="17"/>
      <c r="J20" s="140">
        <f t="shared" si="2"/>
        <v>7.1</v>
      </c>
    </row>
    <row r="21" spans="1:11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">
        <v>210</v>
      </c>
      <c r="H21" s="15"/>
      <c r="I21" s="17"/>
      <c r="J21" s="140">
        <f t="shared" si="2"/>
        <v>917</v>
      </c>
    </row>
    <row r="22" spans="1:11" ht="15.75" x14ac:dyDescent="0.25">
      <c r="A22" s="176" t="s">
        <v>10</v>
      </c>
      <c r="B22" s="176"/>
      <c r="C22" s="198"/>
      <c r="D22" s="67">
        <f t="shared" ref="D22:J22" si="3">SUM(D14:D21)</f>
        <v>3323.5</v>
      </c>
      <c r="E22" s="14">
        <f t="shared" si="3"/>
        <v>302.29999999999995</v>
      </c>
      <c r="F22" s="14">
        <f t="shared" si="3"/>
        <v>769.40000000000009</v>
      </c>
      <c r="G22" s="14">
        <f t="shared" si="3"/>
        <v>914.8</v>
      </c>
      <c r="H22" s="14">
        <f t="shared" si="3"/>
        <v>0</v>
      </c>
      <c r="I22" s="14">
        <f t="shared" si="3"/>
        <v>1456.1</v>
      </c>
      <c r="J22" s="141">
        <f t="shared" si="3"/>
        <v>6766.0999999999995</v>
      </c>
    </row>
    <row r="23" spans="1:11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25">
        <v>17</v>
      </c>
      <c r="G23" s="11"/>
      <c r="H23" s="11"/>
      <c r="I23" s="11"/>
      <c r="J23" s="140">
        <f t="shared" ref="J23:J26" si="4">SUM(D23:I23)</f>
        <v>64</v>
      </c>
    </row>
    <row r="24" spans="1:11" ht="15.75" x14ac:dyDescent="0.25">
      <c r="A24" s="186"/>
      <c r="B24" s="126">
        <v>3010303</v>
      </c>
      <c r="C24" s="47" t="s">
        <v>59</v>
      </c>
      <c r="D24" s="65"/>
      <c r="E24" s="11"/>
      <c r="F24" s="11"/>
      <c r="G24" s="11">
        <v>0.2</v>
      </c>
      <c r="H24" s="11"/>
      <c r="I24" s="11"/>
      <c r="J24" s="140">
        <f t="shared" si="4"/>
        <v>0.2</v>
      </c>
    </row>
    <row r="25" spans="1:11" ht="15.75" x14ac:dyDescent="0.25">
      <c r="A25" s="186"/>
      <c r="B25" s="126">
        <v>3010601</v>
      </c>
      <c r="C25" s="47" t="s">
        <v>40</v>
      </c>
      <c r="D25" s="65"/>
      <c r="E25" s="11"/>
      <c r="F25" s="11">
        <v>188.4</v>
      </c>
      <c r="G25" s="11"/>
      <c r="H25" s="11"/>
      <c r="I25" s="11"/>
      <c r="J25" s="140">
        <f t="shared" si="4"/>
        <v>188.4</v>
      </c>
      <c r="K25" s="1" t="s">
        <v>91</v>
      </c>
    </row>
    <row r="26" spans="1:11" ht="31.5" x14ac:dyDescent="0.25">
      <c r="A26" s="186"/>
      <c r="B26" s="126">
        <v>3010302</v>
      </c>
      <c r="C26" s="48" t="s">
        <v>84</v>
      </c>
      <c r="D26" s="65"/>
      <c r="E26" s="11"/>
      <c r="F26" s="11"/>
      <c r="G26" s="11">
        <v>360</v>
      </c>
      <c r="H26" s="11"/>
      <c r="I26" s="11"/>
      <c r="J26" s="140">
        <f t="shared" si="4"/>
        <v>360</v>
      </c>
    </row>
    <row r="27" spans="1:11" ht="15.75" x14ac:dyDescent="0.25">
      <c r="A27" s="176" t="s">
        <v>11</v>
      </c>
      <c r="B27" s="176"/>
      <c r="C27" s="198"/>
      <c r="D27" s="67">
        <f t="shared" ref="D27:J27" si="5">SUM(D23:D26)</f>
        <v>30</v>
      </c>
      <c r="E27" s="14">
        <f t="shared" si="5"/>
        <v>17</v>
      </c>
      <c r="F27" s="14">
        <f t="shared" si="5"/>
        <v>205.4</v>
      </c>
      <c r="G27" s="14">
        <f t="shared" si="5"/>
        <v>360.2</v>
      </c>
      <c r="H27" s="14">
        <f t="shared" si="5"/>
        <v>0</v>
      </c>
      <c r="I27" s="14">
        <f t="shared" si="5"/>
        <v>0</v>
      </c>
      <c r="J27" s="141">
        <f t="shared" si="5"/>
        <v>612.6</v>
      </c>
    </row>
    <row r="28" spans="1:11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5"/>
      <c r="G28" s="15">
        <v>0</v>
      </c>
      <c r="H28" s="15"/>
      <c r="I28" s="21"/>
      <c r="J28" s="140">
        <f>SUM(D28:I28)</f>
        <v>52.3</v>
      </c>
    </row>
    <row r="29" spans="1:11" ht="15.75" x14ac:dyDescent="0.25">
      <c r="A29" s="178"/>
      <c r="B29" s="128">
        <v>4010205</v>
      </c>
      <c r="C29" s="49" t="s">
        <v>44</v>
      </c>
      <c r="D29" s="75"/>
      <c r="E29" s="22"/>
      <c r="F29" s="15">
        <v>2</v>
      </c>
      <c r="G29" s="15"/>
      <c r="H29" s="15"/>
      <c r="I29" s="21"/>
      <c r="J29" s="140">
        <f>SUM(D29:I29)</f>
        <v>2</v>
      </c>
    </row>
    <row r="30" spans="1:11" ht="15.75" x14ac:dyDescent="0.25">
      <c r="A30" s="178"/>
      <c r="B30" s="128">
        <v>4010211</v>
      </c>
      <c r="C30" s="49" t="s">
        <v>39</v>
      </c>
      <c r="D30" s="75"/>
      <c r="E30" s="22"/>
      <c r="F30" s="162"/>
      <c r="G30" s="15">
        <v>1956.4</v>
      </c>
      <c r="H30" s="15"/>
      <c r="I30" s="21"/>
      <c r="J30" s="140">
        <f>SUM(D30:I30)</f>
        <v>1956.4</v>
      </c>
    </row>
    <row r="31" spans="1:11" ht="31.5" x14ac:dyDescent="0.25">
      <c r="A31" s="178"/>
      <c r="B31" s="128">
        <v>4010212</v>
      </c>
      <c r="C31" s="50" t="s">
        <v>77</v>
      </c>
      <c r="D31" s="150"/>
      <c r="E31" s="22"/>
      <c r="F31" s="162">
        <v>5</v>
      </c>
      <c r="G31" s="15"/>
      <c r="H31" s="15"/>
      <c r="I31" s="21"/>
      <c r="J31" s="140">
        <f>SUM(D31:I31)</f>
        <v>5</v>
      </c>
    </row>
    <row r="32" spans="1:11" ht="15.75" x14ac:dyDescent="0.25">
      <c r="A32" s="179"/>
      <c r="B32" s="7">
        <v>4010203</v>
      </c>
      <c r="C32" s="47" t="s">
        <v>73</v>
      </c>
      <c r="D32" s="77"/>
      <c r="E32" s="12"/>
      <c r="F32" s="11">
        <v>200</v>
      </c>
      <c r="G32" s="11"/>
      <c r="H32" s="11"/>
      <c r="I32" s="12"/>
      <c r="J32" s="140">
        <f>SUM(D32:I32)</f>
        <v>200</v>
      </c>
      <c r="K32" s="1" t="s">
        <v>91</v>
      </c>
    </row>
    <row r="33" spans="1:10" ht="15.75" x14ac:dyDescent="0.25">
      <c r="A33" s="176" t="s">
        <v>14</v>
      </c>
      <c r="B33" s="176"/>
      <c r="C33" s="198"/>
      <c r="D33" s="67">
        <f t="shared" ref="D33:E33" si="6">SUM(D28:D32)</f>
        <v>47.5</v>
      </c>
      <c r="E33" s="14">
        <f t="shared" si="6"/>
        <v>4.8</v>
      </c>
      <c r="F33" s="14">
        <f>SUM(F28:F32)</f>
        <v>207</v>
      </c>
      <c r="G33" s="14">
        <f>SUM(G28:G32)</f>
        <v>1956.4</v>
      </c>
      <c r="H33" s="14">
        <f>SUM(H28:H32)</f>
        <v>0</v>
      </c>
      <c r="I33" s="14">
        <f t="shared" ref="I33" si="7">SUM(I28:I32)</f>
        <v>0</v>
      </c>
      <c r="J33" s="141">
        <f>SUM(J28:J32)</f>
        <v>2215.6999999999998</v>
      </c>
    </row>
    <row r="34" spans="1:10" ht="15.75" x14ac:dyDescent="0.25">
      <c r="A34" s="178" t="s">
        <v>15</v>
      </c>
      <c r="B34" s="128">
        <v>5010303</v>
      </c>
      <c r="C34" s="48" t="s">
        <v>65</v>
      </c>
      <c r="D34" s="65">
        <v>58.5</v>
      </c>
      <c r="E34" s="12">
        <v>14.5</v>
      </c>
      <c r="F34" s="11">
        <v>42.2</v>
      </c>
      <c r="G34" s="11"/>
      <c r="H34" s="11"/>
      <c r="I34" s="12"/>
      <c r="J34" s="140">
        <f t="shared" ref="J34:J40" si="8">SUM(D34:I34)</f>
        <v>115.2</v>
      </c>
    </row>
    <row r="35" spans="1:10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24">
        <v>213.9</v>
      </c>
      <c r="G35" s="25">
        <v>0.4</v>
      </c>
      <c r="H35" s="25"/>
      <c r="I35" s="12"/>
      <c r="J35" s="140">
        <f t="shared" si="8"/>
        <v>469.1</v>
      </c>
    </row>
    <row r="36" spans="1:10" ht="15.75" x14ac:dyDescent="0.25">
      <c r="A36" s="178"/>
      <c r="B36" s="128">
        <v>5010309</v>
      </c>
      <c r="C36" s="47" t="s">
        <v>88</v>
      </c>
      <c r="D36" s="65">
        <v>43.5</v>
      </c>
      <c r="E36" s="11">
        <v>7.7</v>
      </c>
      <c r="F36" s="24"/>
      <c r="G36" s="25"/>
      <c r="H36" s="25"/>
      <c r="I36" s="12"/>
      <c r="J36" s="140">
        <f t="shared" si="8"/>
        <v>51.2</v>
      </c>
    </row>
    <row r="37" spans="1:10" ht="47.25" x14ac:dyDescent="0.25">
      <c r="A37" s="178"/>
      <c r="B37" s="128">
        <v>5010305</v>
      </c>
      <c r="C37" s="48" t="s">
        <v>57</v>
      </c>
      <c r="D37" s="65">
        <v>623.70000000000005</v>
      </c>
      <c r="E37" s="12">
        <v>7.3</v>
      </c>
      <c r="F37" s="24"/>
      <c r="G37" s="25">
        <v>200</v>
      </c>
      <c r="H37" s="25"/>
      <c r="I37" s="12"/>
      <c r="J37" s="140">
        <f t="shared" si="8"/>
        <v>831</v>
      </c>
    </row>
    <row r="38" spans="1:10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4"/>
      <c r="G38" s="25">
        <v>20.2</v>
      </c>
      <c r="H38" s="25"/>
      <c r="I38" s="12"/>
      <c r="J38" s="140">
        <f t="shared" si="8"/>
        <v>135</v>
      </c>
    </row>
    <row r="39" spans="1:10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4"/>
      <c r="G39" s="25">
        <v>190</v>
      </c>
      <c r="H39" s="25"/>
      <c r="I39" s="12"/>
      <c r="J39" s="140">
        <f t="shared" si="8"/>
        <v>413.2</v>
      </c>
    </row>
    <row r="40" spans="1:10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53"/>
      <c r="I40" s="12"/>
      <c r="J40" s="140">
        <f t="shared" si="8"/>
        <v>12.299999999999999</v>
      </c>
    </row>
    <row r="41" spans="1:10" ht="15.75" x14ac:dyDescent="0.25">
      <c r="A41" s="176" t="s">
        <v>16</v>
      </c>
      <c r="B41" s="176"/>
      <c r="C41" s="198"/>
      <c r="D41" s="67">
        <f>SUM(D34:D40)</f>
        <v>1280.9000000000001</v>
      </c>
      <c r="E41" s="14">
        <f t="shared" ref="E41:J41" si="9">SUM(E34:E40)</f>
        <v>79.399999999999991</v>
      </c>
      <c r="F41" s="14">
        <f t="shared" si="9"/>
        <v>256.10000000000002</v>
      </c>
      <c r="G41" s="14">
        <f t="shared" si="9"/>
        <v>410.6</v>
      </c>
      <c r="H41" s="14">
        <f t="shared" si="9"/>
        <v>0</v>
      </c>
      <c r="I41" s="14">
        <f t="shared" si="9"/>
        <v>0</v>
      </c>
      <c r="J41" s="141">
        <f t="shared" si="9"/>
        <v>2027</v>
      </c>
    </row>
    <row r="42" spans="1:10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">
        <v>14.8</v>
      </c>
      <c r="G42" s="15"/>
      <c r="H42" s="15"/>
      <c r="I42" s="17"/>
      <c r="J42" s="142">
        <f>SUM(D42:I42)</f>
        <v>98.5</v>
      </c>
    </row>
    <row r="43" spans="1:10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">
        <v>50</v>
      </c>
      <c r="G43" s="16"/>
      <c r="H43" s="16"/>
      <c r="I43" s="17"/>
      <c r="J43" s="142">
        <f>SUM(D43:I43)</f>
        <v>878.4</v>
      </c>
    </row>
    <row r="44" spans="1:10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">
        <v>4</v>
      </c>
      <c r="G44" s="16"/>
      <c r="H44" s="16"/>
      <c r="I44" s="17"/>
      <c r="J44" s="142">
        <f>SUM(D44:I44)</f>
        <v>90</v>
      </c>
    </row>
    <row r="45" spans="1:10" ht="15.75" x14ac:dyDescent="0.25">
      <c r="A45" s="183" t="s">
        <v>17</v>
      </c>
      <c r="B45" s="184"/>
      <c r="C45" s="197"/>
      <c r="D45" s="67">
        <f t="shared" ref="D45:I45" si="10">SUM(D42:D44)</f>
        <v>860.1</v>
      </c>
      <c r="E45" s="28">
        <f t="shared" si="10"/>
        <v>138</v>
      </c>
      <c r="F45" s="28">
        <f t="shared" si="10"/>
        <v>68.8</v>
      </c>
      <c r="G45" s="28">
        <f t="shared" si="10"/>
        <v>0</v>
      </c>
      <c r="H45" s="28">
        <f t="shared" si="10"/>
        <v>0</v>
      </c>
      <c r="I45" s="28">
        <f t="shared" si="10"/>
        <v>0</v>
      </c>
      <c r="J45" s="143">
        <f>SUM(J42:J44)</f>
        <v>1066.9000000000001</v>
      </c>
    </row>
    <row r="46" spans="1:10" ht="31.5" x14ac:dyDescent="0.25">
      <c r="A46" s="214" t="s">
        <v>18</v>
      </c>
      <c r="B46" s="7">
        <v>7010301</v>
      </c>
      <c r="C46" s="53" t="s">
        <v>52</v>
      </c>
      <c r="D46" s="77"/>
      <c r="E46" s="12"/>
      <c r="F46" s="11">
        <v>5.7</v>
      </c>
      <c r="G46" s="41"/>
      <c r="H46" s="41"/>
      <c r="I46" s="12"/>
      <c r="J46" s="140">
        <f>SUM(D46:I46)</f>
        <v>5.7</v>
      </c>
    </row>
    <row r="47" spans="1:10" ht="15.75" x14ac:dyDescent="0.25">
      <c r="A47" s="179"/>
      <c r="B47" s="7">
        <v>7010302</v>
      </c>
      <c r="C47" s="53" t="s">
        <v>92</v>
      </c>
      <c r="D47" s="77"/>
      <c r="E47" s="12"/>
      <c r="F47" s="11"/>
      <c r="G47" s="41">
        <v>11.1</v>
      </c>
      <c r="H47" s="41"/>
      <c r="I47" s="12"/>
      <c r="J47" s="140">
        <f>SUM(D47:I47)</f>
        <v>11.1</v>
      </c>
    </row>
    <row r="48" spans="1:10" ht="15.75" x14ac:dyDescent="0.25">
      <c r="A48" s="176" t="s">
        <v>19</v>
      </c>
      <c r="B48" s="176"/>
      <c r="C48" s="198"/>
      <c r="D48" s="67">
        <f>SUM(D46:D47)</f>
        <v>0</v>
      </c>
      <c r="E48" s="67">
        <f t="shared" ref="E48:I48" si="11">SUM(E46:E47)</f>
        <v>0</v>
      </c>
      <c r="F48" s="67">
        <f t="shared" si="11"/>
        <v>5.7</v>
      </c>
      <c r="G48" s="67">
        <f t="shared" si="11"/>
        <v>11.1</v>
      </c>
      <c r="H48" s="67">
        <f t="shared" si="11"/>
        <v>0</v>
      </c>
      <c r="I48" s="67">
        <f t="shared" si="11"/>
        <v>0</v>
      </c>
      <c r="J48" s="141">
        <f>SUM(J46:J47)</f>
        <v>16.8</v>
      </c>
    </row>
    <row r="49" spans="1:10" ht="15.75" x14ac:dyDescent="0.25">
      <c r="A49" s="186" t="s">
        <v>20</v>
      </c>
      <c r="B49" s="126">
        <v>8010103</v>
      </c>
      <c r="C49" s="54" t="s">
        <v>38</v>
      </c>
      <c r="D49" s="65">
        <v>44.1</v>
      </c>
      <c r="E49" s="12">
        <v>7.8</v>
      </c>
      <c r="F49" s="11">
        <v>34.5</v>
      </c>
      <c r="G49" s="12"/>
      <c r="H49" s="12"/>
      <c r="I49" s="12"/>
      <c r="J49" s="140">
        <f>SUM(D49:I49)</f>
        <v>86.4</v>
      </c>
    </row>
    <row r="50" spans="1:10" ht="15.75" x14ac:dyDescent="0.25">
      <c r="A50" s="186"/>
      <c r="B50" s="126">
        <v>8010401</v>
      </c>
      <c r="C50" s="54" t="s">
        <v>45</v>
      </c>
      <c r="D50" s="65">
        <v>65</v>
      </c>
      <c r="E50" s="12"/>
      <c r="F50" s="11"/>
      <c r="G50" s="11">
        <v>117</v>
      </c>
      <c r="H50" s="11"/>
      <c r="I50" s="12"/>
      <c r="J50" s="140">
        <f>SUM(D50:I50)</f>
        <v>182</v>
      </c>
    </row>
    <row r="51" spans="1:10" ht="31.5" x14ac:dyDescent="0.25">
      <c r="A51" s="186"/>
      <c r="B51" s="126">
        <v>8010304</v>
      </c>
      <c r="C51" s="55" t="s">
        <v>80</v>
      </c>
      <c r="D51" s="65"/>
      <c r="E51" s="12"/>
      <c r="F51" s="11">
        <v>5</v>
      </c>
      <c r="G51" s="11"/>
      <c r="H51" s="11"/>
      <c r="I51" s="12"/>
      <c r="J51" s="140">
        <f t="shared" ref="J51:J52" si="12">SUM(D51:I51)</f>
        <v>5</v>
      </c>
    </row>
    <row r="52" spans="1:10" ht="15.75" x14ac:dyDescent="0.25">
      <c r="A52" s="186"/>
      <c r="B52" s="126">
        <v>8010305</v>
      </c>
      <c r="C52" s="55" t="s">
        <v>81</v>
      </c>
      <c r="D52" s="65"/>
      <c r="E52" s="12"/>
      <c r="F52" s="11">
        <v>2</v>
      </c>
      <c r="G52" s="11"/>
      <c r="H52" s="11"/>
      <c r="I52" s="12"/>
      <c r="J52" s="140">
        <f t="shared" si="12"/>
        <v>2</v>
      </c>
    </row>
    <row r="53" spans="1:10" ht="15.75" x14ac:dyDescent="0.25">
      <c r="A53" s="186"/>
      <c r="B53" s="126">
        <v>8010402</v>
      </c>
      <c r="C53" s="54" t="s">
        <v>46</v>
      </c>
      <c r="D53" s="65"/>
      <c r="E53" s="12"/>
      <c r="F53" s="11">
        <v>27</v>
      </c>
      <c r="G53" s="11"/>
      <c r="H53" s="11"/>
      <c r="I53" s="12"/>
      <c r="J53" s="140">
        <f>SUM(D53:I53)</f>
        <v>27</v>
      </c>
    </row>
    <row r="54" spans="1:10" ht="15.75" x14ac:dyDescent="0.25">
      <c r="A54" s="186"/>
      <c r="B54" s="126">
        <v>8010403</v>
      </c>
      <c r="C54" s="54" t="s">
        <v>47</v>
      </c>
      <c r="D54" s="65"/>
      <c r="E54" s="12"/>
      <c r="F54" s="11"/>
      <c r="G54" s="11">
        <v>97</v>
      </c>
      <c r="H54" s="11"/>
      <c r="I54" s="12"/>
      <c r="J54" s="140">
        <f>SUM(D54:I54)</f>
        <v>97</v>
      </c>
    </row>
    <row r="55" spans="1:10" ht="15.75" x14ac:dyDescent="0.25">
      <c r="A55" s="186"/>
      <c r="B55" s="126">
        <v>8010404</v>
      </c>
      <c r="C55" s="54" t="s">
        <v>48</v>
      </c>
      <c r="D55" s="65"/>
      <c r="E55" s="12"/>
      <c r="F55" s="11"/>
      <c r="G55" s="11">
        <v>260</v>
      </c>
      <c r="H55" s="11"/>
      <c r="I55" s="12"/>
      <c r="J55" s="140">
        <f>SUM(D55:I55)</f>
        <v>260</v>
      </c>
    </row>
    <row r="56" spans="1:10" ht="31.5" x14ac:dyDescent="0.25">
      <c r="A56" s="186"/>
      <c r="B56" s="126">
        <v>8010104</v>
      </c>
      <c r="C56" s="55" t="s">
        <v>55</v>
      </c>
      <c r="D56" s="65">
        <v>158.30000000000001</v>
      </c>
      <c r="E56" s="11">
        <v>28</v>
      </c>
      <c r="F56" s="11">
        <v>24</v>
      </c>
      <c r="G56" s="12"/>
      <c r="H56" s="12"/>
      <c r="I56" s="12"/>
      <c r="J56" s="140">
        <f>SUM(D56:I56)</f>
        <v>210.3</v>
      </c>
    </row>
    <row r="57" spans="1:10" ht="16.5" thickBot="1" x14ac:dyDescent="0.3">
      <c r="A57" s="187" t="s">
        <v>21</v>
      </c>
      <c r="B57" s="187"/>
      <c r="C57" s="199"/>
      <c r="D57" s="94">
        <f t="shared" ref="D57:J57" si="13">SUM(D49:D56)</f>
        <v>267.39999999999998</v>
      </c>
      <c r="E57" s="31">
        <f t="shared" si="13"/>
        <v>35.799999999999997</v>
      </c>
      <c r="F57" s="32">
        <f t="shared" si="13"/>
        <v>92.5</v>
      </c>
      <c r="G57" s="32">
        <f t="shared" si="13"/>
        <v>474</v>
      </c>
      <c r="H57" s="32">
        <f t="shared" si="13"/>
        <v>0</v>
      </c>
      <c r="I57" s="32">
        <f t="shared" si="13"/>
        <v>0</v>
      </c>
      <c r="J57" s="144">
        <f t="shared" si="13"/>
        <v>869.7</v>
      </c>
    </row>
    <row r="58" spans="1:10" ht="25.5" customHeight="1" thickBot="1" x14ac:dyDescent="0.3">
      <c r="A58" s="188" t="s">
        <v>22</v>
      </c>
      <c r="B58" s="188"/>
      <c r="C58" s="200"/>
      <c r="D58" s="86">
        <f t="shared" ref="D58:I58" si="14">SUM(D57+D48+D45+D41+D33+D27+D22+D13)</f>
        <v>5875.7999999999993</v>
      </c>
      <c r="E58" s="87">
        <f t="shared" si="14"/>
        <v>587.79999999999995</v>
      </c>
      <c r="F58" s="87">
        <f t="shared" si="14"/>
        <v>1698.7</v>
      </c>
      <c r="G58" s="87">
        <f>SUM(G57+G48+G45+G41+G33+G27+G22+G13)</f>
        <v>4277.1000000000004</v>
      </c>
      <c r="H58" s="87">
        <f t="shared" si="14"/>
        <v>610.20000000000005</v>
      </c>
      <c r="I58" s="87">
        <f t="shared" si="14"/>
        <v>1456.1</v>
      </c>
      <c r="J58" s="145">
        <f>SUM(J57+J48+J45+J41+J33+J27+J22+J13)</f>
        <v>14505.699999999999</v>
      </c>
    </row>
    <row r="59" spans="1:10" x14ac:dyDescent="0.25">
      <c r="C59" s="5"/>
      <c r="D59" s="6"/>
      <c r="E59" s="6"/>
    </row>
    <row r="61" spans="1:10" x14ac:dyDescent="0.25">
      <c r="C61" s="175" t="s">
        <v>24</v>
      </c>
      <c r="D61" s="175"/>
      <c r="E61" s="175"/>
      <c r="F61" s="175"/>
      <c r="G61" s="175"/>
      <c r="H61" s="175"/>
      <c r="I61" s="175"/>
      <c r="J61" s="175"/>
    </row>
    <row r="62" spans="1:10" x14ac:dyDescent="0.25">
      <c r="E62" s="124">
        <f>SUM(D58+E58)</f>
        <v>6463.5999999999995</v>
      </c>
      <c r="H62" s="124">
        <f>SUM(E62+H58)</f>
        <v>7073.7999999999993</v>
      </c>
    </row>
  </sheetData>
  <mergeCells count="23">
    <mergeCell ref="A49:A56"/>
    <mergeCell ref="A57:C57"/>
    <mergeCell ref="A58:C58"/>
    <mergeCell ref="C61:J61"/>
    <mergeCell ref="A46:A47"/>
    <mergeCell ref="A48:C48"/>
    <mergeCell ref="A33:C33"/>
    <mergeCell ref="A34:A40"/>
    <mergeCell ref="A41:C41"/>
    <mergeCell ref="A42:A44"/>
    <mergeCell ref="A45:C45"/>
    <mergeCell ref="A28:A32"/>
    <mergeCell ref="A2:J2"/>
    <mergeCell ref="A4:A5"/>
    <mergeCell ref="B4:B5"/>
    <mergeCell ref="C4:C5"/>
    <mergeCell ref="D4:J4"/>
    <mergeCell ref="A6:A12"/>
    <mergeCell ref="A13:C13"/>
    <mergeCell ref="A14:A21"/>
    <mergeCell ref="A22:C22"/>
    <mergeCell ref="A23:A26"/>
    <mergeCell ref="A27:C27"/>
  </mergeCells>
  <pageMargins left="0.7" right="0.37" top="0.31" bottom="0.51" header="0.3" footer="0.3"/>
  <pageSetup paperSize="9" scale="4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61"/>
  <sheetViews>
    <sheetView topLeftCell="C1" workbookViewId="0">
      <selection activeCell="G18" sqref="G18"/>
    </sheetView>
  </sheetViews>
  <sheetFormatPr defaultColWidth="8.7109375" defaultRowHeight="15" x14ac:dyDescent="0.25"/>
  <cols>
    <col min="1" max="1" width="7.42578125" style="1" customWidth="1"/>
    <col min="2" max="2" width="12" style="1" customWidth="1"/>
    <col min="3" max="3" width="103.28515625" style="1" bestFit="1" customWidth="1"/>
    <col min="4" max="4" width="11" style="1" customWidth="1"/>
    <col min="5" max="6" width="9.42578125" style="1" customWidth="1"/>
    <col min="7" max="7" width="8.7109375" style="1"/>
    <col min="8" max="8" width="8" style="1" customWidth="1"/>
    <col min="9" max="9" width="9.7109375" style="1" customWidth="1"/>
    <col min="10" max="10" width="8.7109375" style="1"/>
    <col min="11" max="11" width="8.42578125" style="1" customWidth="1"/>
    <col min="12" max="13" width="8.7109375" style="1"/>
    <col min="14" max="14" width="7.5703125" style="1" customWidth="1"/>
    <col min="15" max="15" width="8.7109375" style="1"/>
    <col min="16" max="16" width="8" style="1" customWidth="1"/>
    <col min="17" max="17" width="7.7109375" style="1" customWidth="1"/>
    <col min="18" max="18" width="8" style="1" customWidth="1"/>
    <col min="19" max="19" width="8.7109375" style="1"/>
    <col min="20" max="20" width="6.5703125" style="1" customWidth="1"/>
    <col min="21" max="16384" width="8.7109375" style="1"/>
  </cols>
  <sheetData>
    <row r="1" spans="1:21" ht="9.75" customHeight="1" x14ac:dyDescent="0.25">
      <c r="H1" s="125"/>
    </row>
    <row r="2" spans="1:21" ht="30.75" customHeight="1" x14ac:dyDescent="0.25">
      <c r="A2" s="201" t="s">
        <v>23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1" ht="21.75" customHeight="1" thickBot="1" x14ac:dyDescent="0.3">
      <c r="I3" s="3"/>
      <c r="U3" s="3" t="s">
        <v>0</v>
      </c>
    </row>
    <row r="4" spans="1:21" ht="21.75" customHeight="1" x14ac:dyDescent="0.25">
      <c r="A4" s="205" t="s">
        <v>1</v>
      </c>
      <c r="B4" s="207" t="s">
        <v>74</v>
      </c>
      <c r="C4" s="209" t="s">
        <v>2</v>
      </c>
      <c r="D4" s="211" t="s">
        <v>68</v>
      </c>
      <c r="E4" s="212"/>
      <c r="F4" s="212"/>
      <c r="G4" s="212"/>
      <c r="H4" s="212"/>
      <c r="I4" s="213"/>
      <c r="J4" s="211" t="s">
        <v>69</v>
      </c>
      <c r="K4" s="212"/>
      <c r="L4" s="212"/>
      <c r="M4" s="212"/>
      <c r="N4" s="212"/>
      <c r="O4" s="213"/>
      <c r="P4" s="211" t="s">
        <v>79</v>
      </c>
      <c r="Q4" s="212"/>
      <c r="R4" s="212"/>
      <c r="S4" s="212"/>
      <c r="T4" s="212"/>
      <c r="U4" s="213"/>
    </row>
    <row r="5" spans="1:21" ht="21.75" customHeight="1" thickBot="1" x14ac:dyDescent="0.3">
      <c r="A5" s="206"/>
      <c r="B5" s="208"/>
      <c r="C5" s="210"/>
      <c r="D5" s="138" t="s">
        <v>3</v>
      </c>
      <c r="E5" s="8" t="s">
        <v>27</v>
      </c>
      <c r="F5" s="8" t="s">
        <v>4</v>
      </c>
      <c r="G5" s="8" t="s">
        <v>5</v>
      </c>
      <c r="H5" s="8" t="s">
        <v>28</v>
      </c>
      <c r="I5" s="139" t="s">
        <v>6</v>
      </c>
      <c r="J5" s="138" t="s">
        <v>3</v>
      </c>
      <c r="K5" s="8" t="s">
        <v>27</v>
      </c>
      <c r="L5" s="8" t="s">
        <v>4</v>
      </c>
      <c r="M5" s="163" t="s">
        <v>4</v>
      </c>
      <c r="N5" s="8" t="s">
        <v>28</v>
      </c>
      <c r="O5" s="139" t="s">
        <v>6</v>
      </c>
      <c r="P5" s="138" t="s">
        <v>3</v>
      </c>
      <c r="Q5" s="8" t="s">
        <v>27</v>
      </c>
      <c r="R5" s="8" t="s">
        <v>4</v>
      </c>
      <c r="S5" s="163" t="s">
        <v>4</v>
      </c>
      <c r="T5" s="8" t="s">
        <v>28</v>
      </c>
      <c r="U5" s="139" t="s">
        <v>6</v>
      </c>
    </row>
    <row r="6" spans="1:21" ht="15.75" x14ac:dyDescent="0.25">
      <c r="A6" s="178" t="s">
        <v>7</v>
      </c>
      <c r="B6" s="128">
        <v>1010301</v>
      </c>
      <c r="C6" s="146" t="s">
        <v>32</v>
      </c>
      <c r="D6" s="89">
        <v>15.5</v>
      </c>
      <c r="E6" s="43">
        <v>9</v>
      </c>
      <c r="F6" s="161">
        <v>2.2999999999999998</v>
      </c>
      <c r="G6" s="159"/>
      <c r="H6" s="10"/>
      <c r="I6" s="140">
        <f>SUM(D6:H6)</f>
        <v>26.8</v>
      </c>
      <c r="J6" s="62"/>
      <c r="K6" s="137"/>
      <c r="L6" s="10"/>
      <c r="M6" s="164"/>
      <c r="N6" s="10"/>
      <c r="O6" s="140">
        <f>SUM(J6:N6)</f>
        <v>0</v>
      </c>
      <c r="P6" s="62"/>
      <c r="Q6" s="137"/>
      <c r="R6" s="10"/>
      <c r="S6" s="164"/>
      <c r="T6" s="10"/>
      <c r="U6" s="140">
        <f>SUM(P6:T6)</f>
        <v>0</v>
      </c>
    </row>
    <row r="7" spans="1:21" ht="15.75" x14ac:dyDescent="0.25">
      <c r="A7" s="178"/>
      <c r="B7" s="128">
        <v>1010302</v>
      </c>
      <c r="C7" s="45" t="s">
        <v>60</v>
      </c>
      <c r="D7" s="62"/>
      <c r="E7" s="9"/>
      <c r="F7" s="43"/>
      <c r="G7" s="160">
        <v>150</v>
      </c>
      <c r="H7" s="10"/>
      <c r="I7" s="140">
        <f>SUM(D7:H7)</f>
        <v>150</v>
      </c>
      <c r="J7" s="62"/>
      <c r="K7" s="9"/>
      <c r="L7" s="149">
        <v>400</v>
      </c>
      <c r="M7" s="165">
        <v>50</v>
      </c>
      <c r="N7" s="10"/>
      <c r="O7" s="140">
        <f>SUM(J7:N7)</f>
        <v>450</v>
      </c>
      <c r="P7" s="62"/>
      <c r="Q7" s="9"/>
      <c r="R7" s="149">
        <v>400</v>
      </c>
      <c r="S7" s="165">
        <v>56.2</v>
      </c>
      <c r="T7" s="10"/>
      <c r="U7" s="140">
        <f>SUM(P7:T7)</f>
        <v>456.2</v>
      </c>
    </row>
    <row r="8" spans="1:21" ht="15.75" x14ac:dyDescent="0.25">
      <c r="A8" s="178"/>
      <c r="B8" s="128">
        <v>1010305</v>
      </c>
      <c r="C8" s="45" t="s">
        <v>85</v>
      </c>
      <c r="D8" s="62"/>
      <c r="E8" s="43">
        <v>185</v>
      </c>
      <c r="F8" s="43"/>
      <c r="G8" s="149"/>
      <c r="H8" s="10"/>
      <c r="I8" s="140">
        <f>SUM(D8:H8)</f>
        <v>185</v>
      </c>
      <c r="J8" s="62"/>
      <c r="K8" s="137"/>
      <c r="L8" s="43"/>
      <c r="M8" s="165"/>
      <c r="N8" s="10"/>
      <c r="O8" s="140">
        <f>SUM(J8:N8)</f>
        <v>0</v>
      </c>
      <c r="P8" s="62"/>
      <c r="Q8" s="137"/>
      <c r="R8" s="43"/>
      <c r="S8" s="165"/>
      <c r="T8" s="10"/>
      <c r="U8" s="140">
        <f>SUM(P8:T8)</f>
        <v>0</v>
      </c>
    </row>
    <row r="9" spans="1:21" ht="15.75" x14ac:dyDescent="0.25">
      <c r="A9" s="178"/>
      <c r="B9" s="148">
        <v>1010308</v>
      </c>
      <c r="C9" s="45" t="s">
        <v>87</v>
      </c>
      <c r="D9" s="62"/>
      <c r="E9" s="43"/>
      <c r="F9" s="43"/>
      <c r="G9" s="149"/>
      <c r="H9" s="10"/>
      <c r="I9" s="140">
        <f t="shared" ref="I9:I11" si="0">SUM(D9:H9)</f>
        <v>0</v>
      </c>
      <c r="J9" s="62"/>
      <c r="K9" s="137"/>
      <c r="L9" s="43"/>
      <c r="M9" s="165"/>
      <c r="N9" s="10"/>
      <c r="O9" s="140">
        <f t="shared" ref="O9:O11" si="1">SUM(J9:N9)</f>
        <v>0</v>
      </c>
      <c r="P9" s="62"/>
      <c r="Q9" s="137"/>
      <c r="R9" s="43"/>
      <c r="S9" s="165"/>
      <c r="T9" s="10"/>
      <c r="U9" s="140">
        <f t="shared" ref="U9:U11" si="2">SUM(P9:T9)</f>
        <v>0</v>
      </c>
    </row>
    <row r="10" spans="1:21" ht="15.75" x14ac:dyDescent="0.25">
      <c r="A10" s="178"/>
      <c r="B10" s="128">
        <v>1010306</v>
      </c>
      <c r="C10" s="45" t="s">
        <v>83</v>
      </c>
      <c r="D10" s="62"/>
      <c r="E10" s="43">
        <v>200</v>
      </c>
      <c r="F10" s="43"/>
      <c r="G10" s="149"/>
      <c r="H10" s="10"/>
      <c r="I10" s="140">
        <f t="shared" si="0"/>
        <v>200</v>
      </c>
      <c r="J10" s="62"/>
      <c r="K10" s="137"/>
      <c r="L10" s="43"/>
      <c r="M10" s="165"/>
      <c r="N10" s="10"/>
      <c r="O10" s="140">
        <f t="shared" si="1"/>
        <v>0</v>
      </c>
      <c r="P10" s="62"/>
      <c r="Q10" s="137"/>
      <c r="R10" s="43"/>
      <c r="S10" s="165"/>
      <c r="T10" s="10"/>
      <c r="U10" s="140">
        <f t="shared" si="2"/>
        <v>0</v>
      </c>
    </row>
    <row r="11" spans="1:21" ht="15.75" x14ac:dyDescent="0.25">
      <c r="A11" s="178"/>
      <c r="B11" s="148">
        <v>1010307</v>
      </c>
      <c r="C11" s="45" t="s">
        <v>82</v>
      </c>
      <c r="D11" s="62"/>
      <c r="E11" s="137"/>
      <c r="F11" s="160">
        <v>5</v>
      </c>
      <c r="G11" s="149"/>
      <c r="H11" s="10"/>
      <c r="I11" s="140">
        <f t="shared" si="0"/>
        <v>5</v>
      </c>
      <c r="J11" s="62"/>
      <c r="K11" s="137"/>
      <c r="L11" s="43">
        <v>2</v>
      </c>
      <c r="M11" s="165">
        <v>2</v>
      </c>
      <c r="N11" s="10"/>
      <c r="O11" s="140">
        <f t="shared" si="1"/>
        <v>4</v>
      </c>
      <c r="P11" s="62"/>
      <c r="Q11" s="137"/>
      <c r="R11" s="43">
        <v>1</v>
      </c>
      <c r="S11" s="165">
        <v>1</v>
      </c>
      <c r="T11" s="10"/>
      <c r="U11" s="140">
        <f t="shared" si="2"/>
        <v>2</v>
      </c>
    </row>
    <row r="12" spans="1:21" ht="31.5" x14ac:dyDescent="0.25">
      <c r="A12" s="179"/>
      <c r="B12" s="7">
        <v>1010304</v>
      </c>
      <c r="C12" s="46" t="s">
        <v>50</v>
      </c>
      <c r="D12" s="65">
        <v>66.400000000000006</v>
      </c>
      <c r="E12" s="12">
        <v>10.5</v>
      </c>
      <c r="F12" s="119">
        <v>86.5</v>
      </c>
      <c r="G12" s="13"/>
      <c r="H12" s="11"/>
      <c r="I12" s="140">
        <f>SUM(D12:H12)</f>
        <v>163.4</v>
      </c>
      <c r="J12" s="65">
        <v>35.6</v>
      </c>
      <c r="K12" s="12">
        <v>2.6</v>
      </c>
      <c r="L12" s="11"/>
      <c r="M12" s="166"/>
      <c r="N12" s="11"/>
      <c r="O12" s="140">
        <f>SUM(J12:N12)</f>
        <v>38.200000000000003</v>
      </c>
      <c r="P12" s="65"/>
      <c r="Q12" s="12"/>
      <c r="R12" s="13"/>
      <c r="S12" s="166"/>
      <c r="T12" s="11"/>
      <c r="U12" s="140">
        <f>SUM(P12:T12)</f>
        <v>0</v>
      </c>
    </row>
    <row r="13" spans="1:21" ht="15.75" x14ac:dyDescent="0.25">
      <c r="A13" s="176" t="s">
        <v>8</v>
      </c>
      <c r="B13" s="176"/>
      <c r="C13" s="198"/>
      <c r="D13" s="67">
        <f>SUM(D6:D12)</f>
        <v>81.900000000000006</v>
      </c>
      <c r="E13" s="14">
        <f>SUM(E6:E12)</f>
        <v>404.5</v>
      </c>
      <c r="F13" s="14">
        <f>SUM(F6:F12)</f>
        <v>93.8</v>
      </c>
      <c r="G13" s="14">
        <f>SUM(G6:G12)</f>
        <v>150</v>
      </c>
      <c r="H13" s="14">
        <f t="shared" ref="H13" si="3">SUM(H6:H12)</f>
        <v>0</v>
      </c>
      <c r="I13" s="141">
        <f>SUM(I6:I12)</f>
        <v>730.19999999999993</v>
      </c>
      <c r="J13" s="67">
        <f>SUM(J6:J12)</f>
        <v>35.6</v>
      </c>
      <c r="K13" s="14">
        <f>SUM(K6:K12)</f>
        <v>2.6</v>
      </c>
      <c r="L13" s="14">
        <f>SUM(L6:L12)</f>
        <v>402</v>
      </c>
      <c r="M13" s="167">
        <f>SUM(M6:M12)</f>
        <v>52</v>
      </c>
      <c r="N13" s="14">
        <f t="shared" ref="N13" si="4">SUM(N6:N12)</f>
        <v>0</v>
      </c>
      <c r="O13" s="141">
        <f t="shared" ref="O13:U13" si="5">SUM(O6:O12)</f>
        <v>492.2</v>
      </c>
      <c r="P13" s="67">
        <f t="shared" si="5"/>
        <v>0</v>
      </c>
      <c r="Q13" s="14">
        <f t="shared" si="5"/>
        <v>0</v>
      </c>
      <c r="R13" s="14">
        <f t="shared" si="5"/>
        <v>401</v>
      </c>
      <c r="S13" s="167">
        <f t="shared" si="5"/>
        <v>57.2</v>
      </c>
      <c r="T13" s="14">
        <f t="shared" si="5"/>
        <v>0</v>
      </c>
      <c r="U13" s="141">
        <f t="shared" si="5"/>
        <v>458.2</v>
      </c>
    </row>
    <row r="14" spans="1:21" ht="15.75" x14ac:dyDescent="0.25">
      <c r="A14" s="177" t="s">
        <v>9</v>
      </c>
      <c r="B14" s="127">
        <v>2010605</v>
      </c>
      <c r="C14" s="47" t="s">
        <v>49</v>
      </c>
      <c r="D14" s="69">
        <v>1700</v>
      </c>
      <c r="E14" s="15"/>
      <c r="F14" s="152">
        <v>566.70000000000005</v>
      </c>
      <c r="G14" s="158"/>
      <c r="H14" s="17"/>
      <c r="I14" s="140">
        <f t="shared" ref="I14:I21" si="6">SUM(D14:H14)</f>
        <v>2266.6999999999998</v>
      </c>
      <c r="J14" s="69"/>
      <c r="K14" s="15"/>
      <c r="L14" s="16"/>
      <c r="M14" s="168"/>
      <c r="N14" s="17"/>
      <c r="O14" s="140">
        <f t="shared" ref="O14:O21" si="7">SUM(J14:N14)</f>
        <v>0</v>
      </c>
      <c r="P14" s="69"/>
      <c r="Q14" s="15"/>
      <c r="R14" s="16"/>
      <c r="S14" s="168"/>
      <c r="T14" s="17"/>
      <c r="U14" s="140">
        <f t="shared" ref="U14:U21" si="8">SUM(P14:T14)</f>
        <v>0</v>
      </c>
    </row>
    <row r="15" spans="1:21" ht="15.75" x14ac:dyDescent="0.25">
      <c r="A15" s="178"/>
      <c r="B15" s="128">
        <v>2010608</v>
      </c>
      <c r="C15" s="47" t="s">
        <v>41</v>
      </c>
      <c r="D15" s="69">
        <v>635</v>
      </c>
      <c r="E15" s="15">
        <v>134</v>
      </c>
      <c r="F15" s="152">
        <v>200</v>
      </c>
      <c r="G15" s="16"/>
      <c r="H15" s="17"/>
      <c r="I15" s="140">
        <f t="shared" si="6"/>
        <v>969</v>
      </c>
      <c r="J15" s="69"/>
      <c r="K15" s="15"/>
      <c r="L15" s="16"/>
      <c r="M15" s="168"/>
      <c r="N15" s="17"/>
      <c r="O15" s="140">
        <f t="shared" si="7"/>
        <v>0</v>
      </c>
      <c r="P15" s="69"/>
      <c r="Q15" s="15"/>
      <c r="R15" s="16"/>
      <c r="S15" s="168"/>
      <c r="T15" s="17"/>
      <c r="U15" s="140">
        <f t="shared" si="8"/>
        <v>0</v>
      </c>
    </row>
    <row r="16" spans="1:21" ht="15.75" x14ac:dyDescent="0.25">
      <c r="A16" s="178"/>
      <c r="B16" s="128">
        <v>2010606</v>
      </c>
      <c r="C16" s="47" t="s">
        <v>86</v>
      </c>
      <c r="D16" s="69"/>
      <c r="E16" s="15"/>
      <c r="F16" s="16"/>
      <c r="G16" s="158"/>
      <c r="H16" s="17"/>
      <c r="I16" s="140">
        <f t="shared" si="6"/>
        <v>0</v>
      </c>
      <c r="J16" s="69"/>
      <c r="K16" s="15"/>
      <c r="L16" s="16"/>
      <c r="M16" s="168"/>
      <c r="N16" s="17"/>
      <c r="O16" s="140">
        <f t="shared" si="7"/>
        <v>0</v>
      </c>
      <c r="P16" s="69"/>
      <c r="Q16" s="15"/>
      <c r="R16" s="16"/>
      <c r="S16" s="168"/>
      <c r="T16" s="17"/>
      <c r="U16" s="140">
        <f t="shared" si="8"/>
        <v>0</v>
      </c>
    </row>
    <row r="17" spans="1:21" ht="15.75" x14ac:dyDescent="0.25">
      <c r="A17" s="178"/>
      <c r="B17" s="128">
        <v>2010604</v>
      </c>
      <c r="C17" s="47" t="s">
        <v>34</v>
      </c>
      <c r="D17" s="69"/>
      <c r="E17" s="15"/>
      <c r="F17" s="16"/>
      <c r="G17" s="152">
        <v>704.8</v>
      </c>
      <c r="H17" s="15">
        <v>1456.1</v>
      </c>
      <c r="I17" s="140">
        <f t="shared" si="6"/>
        <v>2160.8999999999996</v>
      </c>
      <c r="J17" s="69"/>
      <c r="K17" s="15"/>
      <c r="L17" s="16"/>
      <c r="M17" s="169"/>
      <c r="N17" s="15"/>
      <c r="O17" s="140">
        <f t="shared" si="7"/>
        <v>0</v>
      </c>
      <c r="P17" s="69"/>
      <c r="Q17" s="15"/>
      <c r="R17" s="16"/>
      <c r="S17" s="169"/>
      <c r="T17" s="15"/>
      <c r="U17" s="140">
        <f t="shared" si="8"/>
        <v>0</v>
      </c>
    </row>
    <row r="18" spans="1:21" ht="15.75" x14ac:dyDescent="0.25">
      <c r="A18" s="178"/>
      <c r="B18" s="128">
        <v>2010611</v>
      </c>
      <c r="C18" s="47" t="s">
        <v>62</v>
      </c>
      <c r="D18" s="69">
        <v>85</v>
      </c>
      <c r="E18" s="15">
        <v>15</v>
      </c>
      <c r="F18" s="15"/>
      <c r="G18" s="158"/>
      <c r="H18" s="17"/>
      <c r="I18" s="140">
        <f t="shared" si="6"/>
        <v>100</v>
      </c>
      <c r="J18" s="69">
        <v>35.6</v>
      </c>
      <c r="K18" s="15">
        <v>6.3</v>
      </c>
      <c r="L18" s="15"/>
      <c r="M18" s="168"/>
      <c r="N18" s="17"/>
      <c r="O18" s="140">
        <f t="shared" si="7"/>
        <v>41.9</v>
      </c>
      <c r="P18" s="69">
        <v>0</v>
      </c>
      <c r="Q18" s="15">
        <v>0</v>
      </c>
      <c r="R18" s="15"/>
      <c r="S18" s="168"/>
      <c r="T18" s="17"/>
      <c r="U18" s="140">
        <f t="shared" si="8"/>
        <v>0</v>
      </c>
    </row>
    <row r="19" spans="1:21" ht="15.75" x14ac:dyDescent="0.25">
      <c r="A19" s="178"/>
      <c r="B19" s="128">
        <v>2010613</v>
      </c>
      <c r="C19" s="47" t="s">
        <v>71</v>
      </c>
      <c r="D19" s="69">
        <v>288.60000000000002</v>
      </c>
      <c r="E19" s="15">
        <v>30.6</v>
      </c>
      <c r="F19" s="152">
        <v>2.7</v>
      </c>
      <c r="G19" s="158"/>
      <c r="H19" s="17"/>
      <c r="I19" s="140">
        <f t="shared" si="6"/>
        <v>321.90000000000003</v>
      </c>
      <c r="J19" s="69">
        <v>28.6</v>
      </c>
      <c r="K19" s="15">
        <v>8.3000000000000007</v>
      </c>
      <c r="L19" s="15"/>
      <c r="M19" s="168"/>
      <c r="N19" s="17"/>
      <c r="O19" s="140">
        <f t="shared" si="7"/>
        <v>36.900000000000006</v>
      </c>
      <c r="P19" s="69">
        <v>6.7</v>
      </c>
      <c r="Q19" s="15">
        <v>5</v>
      </c>
      <c r="R19" s="15"/>
      <c r="S19" s="168"/>
      <c r="T19" s="17"/>
      <c r="U19" s="140">
        <f t="shared" si="8"/>
        <v>11.7</v>
      </c>
    </row>
    <row r="20" spans="1:21" ht="15.75" x14ac:dyDescent="0.25">
      <c r="A20" s="178"/>
      <c r="B20" s="7">
        <v>2010610</v>
      </c>
      <c r="C20" s="47" t="s">
        <v>66</v>
      </c>
      <c r="D20" s="69">
        <v>7.1</v>
      </c>
      <c r="E20" s="15"/>
      <c r="F20" s="15"/>
      <c r="G20" s="158"/>
      <c r="H20" s="17"/>
      <c r="I20" s="140">
        <f t="shared" si="6"/>
        <v>7.1</v>
      </c>
      <c r="J20" s="69">
        <v>4.0999999999999996</v>
      </c>
      <c r="K20" s="15"/>
      <c r="L20" s="15"/>
      <c r="M20" s="168"/>
      <c r="N20" s="17"/>
      <c r="O20" s="140">
        <f t="shared" si="7"/>
        <v>4.0999999999999996</v>
      </c>
      <c r="P20" s="69">
        <v>0.5</v>
      </c>
      <c r="Q20" s="15"/>
      <c r="R20" s="15"/>
      <c r="S20" s="168"/>
      <c r="T20" s="17"/>
      <c r="U20" s="140">
        <f t="shared" si="8"/>
        <v>0.5</v>
      </c>
    </row>
    <row r="21" spans="1:21" ht="15.75" x14ac:dyDescent="0.25">
      <c r="A21" s="179"/>
      <c r="B21" s="7">
        <v>2010612</v>
      </c>
      <c r="C21" s="47" t="s">
        <v>76</v>
      </c>
      <c r="D21" s="69">
        <v>602</v>
      </c>
      <c r="E21" s="15">
        <v>105</v>
      </c>
      <c r="F21" s="15"/>
      <c r="G21" s="152">
        <v>60</v>
      </c>
      <c r="H21" s="17"/>
      <c r="I21" s="140">
        <f t="shared" si="6"/>
        <v>767</v>
      </c>
      <c r="J21" s="69">
        <v>213</v>
      </c>
      <c r="K21" s="15">
        <v>40</v>
      </c>
      <c r="L21" s="15">
        <v>40</v>
      </c>
      <c r="M21" s="170">
        <v>40</v>
      </c>
      <c r="N21" s="17"/>
      <c r="O21" s="140">
        <f t="shared" si="7"/>
        <v>333</v>
      </c>
      <c r="P21" s="69"/>
      <c r="Q21" s="15"/>
      <c r="R21" s="15"/>
      <c r="S21" s="170"/>
      <c r="T21" s="17"/>
      <c r="U21" s="140">
        <f t="shared" si="8"/>
        <v>0</v>
      </c>
    </row>
    <row r="22" spans="1:21" ht="15.75" x14ac:dyDescent="0.25">
      <c r="A22" s="176" t="s">
        <v>10</v>
      </c>
      <c r="B22" s="176"/>
      <c r="C22" s="198"/>
      <c r="D22" s="67">
        <f t="shared" ref="D22:U22" si="9">SUM(D14:D21)</f>
        <v>3317.7</v>
      </c>
      <c r="E22" s="14">
        <f t="shared" si="9"/>
        <v>284.60000000000002</v>
      </c>
      <c r="F22" s="14">
        <f t="shared" si="9"/>
        <v>769.40000000000009</v>
      </c>
      <c r="G22" s="14">
        <f t="shared" si="9"/>
        <v>764.8</v>
      </c>
      <c r="H22" s="14">
        <f t="shared" si="9"/>
        <v>1456.1</v>
      </c>
      <c r="I22" s="141">
        <f t="shared" si="9"/>
        <v>6592.5999999999995</v>
      </c>
      <c r="J22" s="67">
        <f t="shared" si="9"/>
        <v>281.3</v>
      </c>
      <c r="K22" s="14">
        <f t="shared" si="9"/>
        <v>54.6</v>
      </c>
      <c r="L22" s="14">
        <f t="shared" si="9"/>
        <v>40</v>
      </c>
      <c r="M22" s="167">
        <f t="shared" si="9"/>
        <v>40</v>
      </c>
      <c r="N22" s="14">
        <f t="shared" si="9"/>
        <v>0</v>
      </c>
      <c r="O22" s="141">
        <f t="shared" si="9"/>
        <v>415.9</v>
      </c>
      <c r="P22" s="67">
        <f t="shared" si="9"/>
        <v>7.2</v>
      </c>
      <c r="Q22" s="14">
        <f t="shared" si="9"/>
        <v>5</v>
      </c>
      <c r="R22" s="14">
        <f t="shared" si="9"/>
        <v>0</v>
      </c>
      <c r="S22" s="167">
        <f t="shared" si="9"/>
        <v>0</v>
      </c>
      <c r="T22" s="14">
        <f t="shared" si="9"/>
        <v>0</v>
      </c>
      <c r="U22" s="141">
        <f t="shared" si="9"/>
        <v>12.2</v>
      </c>
    </row>
    <row r="23" spans="1:21" ht="15.75" x14ac:dyDescent="0.25">
      <c r="A23" s="186" t="s">
        <v>25</v>
      </c>
      <c r="B23" s="126">
        <v>3010301</v>
      </c>
      <c r="C23" s="47" t="s">
        <v>35</v>
      </c>
      <c r="D23" s="65">
        <v>30</v>
      </c>
      <c r="E23" s="11">
        <v>17</v>
      </c>
      <c r="F23" s="154">
        <v>35</v>
      </c>
      <c r="G23" s="13"/>
      <c r="H23" s="11"/>
      <c r="I23" s="140">
        <f t="shared" ref="I23:I26" si="10">SUM(D23:H23)</f>
        <v>82</v>
      </c>
      <c r="J23" s="65"/>
      <c r="K23" s="11"/>
      <c r="L23" s="13"/>
      <c r="M23" s="166"/>
      <c r="N23" s="11"/>
      <c r="O23" s="140">
        <f t="shared" ref="O23:O26" si="11">SUM(J23:N23)</f>
        <v>0</v>
      </c>
      <c r="P23" s="65"/>
      <c r="Q23" s="11"/>
      <c r="R23" s="13"/>
      <c r="S23" s="166"/>
      <c r="T23" s="11"/>
      <c r="U23" s="140">
        <f t="shared" ref="U23:U26" si="12">SUM(P23:T23)</f>
        <v>0</v>
      </c>
    </row>
    <row r="24" spans="1:21" ht="15.75" x14ac:dyDescent="0.25">
      <c r="A24" s="186"/>
      <c r="B24" s="126">
        <v>3010303</v>
      </c>
      <c r="C24" s="47" t="s">
        <v>59</v>
      </c>
      <c r="D24" s="65"/>
      <c r="E24" s="11"/>
      <c r="F24" s="13"/>
      <c r="G24" s="119">
        <v>100</v>
      </c>
      <c r="H24" s="11"/>
      <c r="I24" s="140">
        <f t="shared" si="10"/>
        <v>100</v>
      </c>
      <c r="J24" s="65"/>
      <c r="K24" s="11"/>
      <c r="L24" s="13">
        <v>200</v>
      </c>
      <c r="M24" s="166">
        <v>50</v>
      </c>
      <c r="N24" s="11"/>
      <c r="O24" s="140">
        <f t="shared" si="11"/>
        <v>250</v>
      </c>
      <c r="P24" s="65"/>
      <c r="Q24" s="11"/>
      <c r="R24" s="13">
        <v>200</v>
      </c>
      <c r="S24" s="166">
        <v>50</v>
      </c>
      <c r="T24" s="11"/>
      <c r="U24" s="140">
        <f t="shared" si="12"/>
        <v>250</v>
      </c>
    </row>
    <row r="25" spans="1:21" ht="15.75" x14ac:dyDescent="0.25">
      <c r="A25" s="186"/>
      <c r="B25" s="126">
        <v>3010601</v>
      </c>
      <c r="C25" s="47" t="s">
        <v>40</v>
      </c>
      <c r="D25" s="65"/>
      <c r="E25" s="11"/>
      <c r="F25" s="119">
        <v>219.9</v>
      </c>
      <c r="G25" s="13"/>
      <c r="H25" s="11"/>
      <c r="I25" s="140">
        <f t="shared" si="10"/>
        <v>219.9</v>
      </c>
      <c r="J25" s="65"/>
      <c r="K25" s="11"/>
      <c r="L25" s="11">
        <v>24.9</v>
      </c>
      <c r="M25" s="166">
        <v>24.9</v>
      </c>
      <c r="N25" s="11"/>
      <c r="O25" s="140">
        <f t="shared" si="11"/>
        <v>49.8</v>
      </c>
      <c r="P25" s="65"/>
      <c r="Q25" s="11"/>
      <c r="R25" s="11">
        <v>5.5</v>
      </c>
      <c r="S25" s="166">
        <v>5.5</v>
      </c>
      <c r="T25" s="11"/>
      <c r="U25" s="140">
        <f t="shared" si="12"/>
        <v>11</v>
      </c>
    </row>
    <row r="26" spans="1:21" ht="31.5" x14ac:dyDescent="0.25">
      <c r="A26" s="186"/>
      <c r="B26" s="126">
        <v>3010302</v>
      </c>
      <c r="C26" s="48" t="s">
        <v>84</v>
      </c>
      <c r="D26" s="65"/>
      <c r="E26" s="11"/>
      <c r="F26" s="13"/>
      <c r="G26" s="119">
        <v>360</v>
      </c>
      <c r="H26" s="11"/>
      <c r="I26" s="140">
        <f t="shared" si="10"/>
        <v>360</v>
      </c>
      <c r="J26" s="65">
        <v>1445</v>
      </c>
      <c r="K26" s="11"/>
      <c r="L26" s="11">
        <v>1700</v>
      </c>
      <c r="M26" s="166">
        <v>200</v>
      </c>
      <c r="N26" s="11"/>
      <c r="O26" s="140">
        <f t="shared" si="11"/>
        <v>3345</v>
      </c>
      <c r="P26" s="65">
        <v>1560</v>
      </c>
      <c r="Q26" s="11"/>
      <c r="R26" s="11">
        <v>1835.4</v>
      </c>
      <c r="S26" s="166">
        <v>300</v>
      </c>
      <c r="T26" s="11"/>
      <c r="U26" s="140">
        <f t="shared" si="12"/>
        <v>3695.4</v>
      </c>
    </row>
    <row r="27" spans="1:21" ht="15.75" x14ac:dyDescent="0.25">
      <c r="A27" s="176" t="s">
        <v>11</v>
      </c>
      <c r="B27" s="176"/>
      <c r="C27" s="198"/>
      <c r="D27" s="67">
        <f t="shared" ref="D27:U27" si="13">SUM(D23:D26)</f>
        <v>30</v>
      </c>
      <c r="E27" s="14">
        <f t="shared" si="13"/>
        <v>17</v>
      </c>
      <c r="F27" s="14">
        <f t="shared" si="13"/>
        <v>254.9</v>
      </c>
      <c r="G27" s="14">
        <f t="shared" si="13"/>
        <v>460</v>
      </c>
      <c r="H27" s="14">
        <f t="shared" si="13"/>
        <v>0</v>
      </c>
      <c r="I27" s="141">
        <f t="shared" si="13"/>
        <v>761.9</v>
      </c>
      <c r="J27" s="67">
        <f t="shared" si="13"/>
        <v>1445</v>
      </c>
      <c r="K27" s="14">
        <f t="shared" si="13"/>
        <v>0</v>
      </c>
      <c r="L27" s="14">
        <f t="shared" si="13"/>
        <v>1924.9</v>
      </c>
      <c r="M27" s="167">
        <f t="shared" si="13"/>
        <v>274.89999999999998</v>
      </c>
      <c r="N27" s="14">
        <f t="shared" si="13"/>
        <v>0</v>
      </c>
      <c r="O27" s="141">
        <f t="shared" si="13"/>
        <v>3644.8</v>
      </c>
      <c r="P27" s="67">
        <f t="shared" si="13"/>
        <v>1560</v>
      </c>
      <c r="Q27" s="14">
        <f t="shared" si="13"/>
        <v>0</v>
      </c>
      <c r="R27" s="14">
        <f t="shared" si="13"/>
        <v>2040.9</v>
      </c>
      <c r="S27" s="167">
        <f t="shared" si="13"/>
        <v>355.5</v>
      </c>
      <c r="T27" s="14">
        <f t="shared" si="13"/>
        <v>0</v>
      </c>
      <c r="U27" s="141">
        <f t="shared" si="13"/>
        <v>3956.4</v>
      </c>
    </row>
    <row r="28" spans="1:21" ht="15.75" x14ac:dyDescent="0.25">
      <c r="A28" s="177" t="s">
        <v>12</v>
      </c>
      <c r="B28" s="127">
        <v>4010213</v>
      </c>
      <c r="C28" s="49" t="s">
        <v>36</v>
      </c>
      <c r="D28" s="73">
        <v>47.5</v>
      </c>
      <c r="E28" s="20">
        <v>4.8</v>
      </c>
      <c r="F28" s="19"/>
      <c r="G28" s="19">
        <v>0</v>
      </c>
      <c r="H28" s="21"/>
      <c r="I28" s="140">
        <f>SUM(D28:H28)</f>
        <v>52.3</v>
      </c>
      <c r="J28" s="73"/>
      <c r="K28" s="20"/>
      <c r="L28" s="19"/>
      <c r="M28" s="167"/>
      <c r="N28" s="21"/>
      <c r="O28" s="140">
        <f>SUM(J28:N28)</f>
        <v>0</v>
      </c>
      <c r="P28" s="73"/>
      <c r="Q28" s="20"/>
      <c r="R28" s="19"/>
      <c r="S28" s="167"/>
      <c r="T28" s="21"/>
      <c r="U28" s="140">
        <f>SUM(P28:T28)</f>
        <v>0</v>
      </c>
    </row>
    <row r="29" spans="1:21" ht="15.75" x14ac:dyDescent="0.25">
      <c r="A29" s="178"/>
      <c r="B29" s="128">
        <v>4010205</v>
      </c>
      <c r="C29" s="49" t="s">
        <v>44</v>
      </c>
      <c r="D29" s="75"/>
      <c r="E29" s="22"/>
      <c r="F29" s="155">
        <v>2</v>
      </c>
      <c r="G29" s="19"/>
      <c r="H29" s="21"/>
      <c r="I29" s="140">
        <f>SUM(D29:H29)</f>
        <v>2</v>
      </c>
      <c r="J29" s="75"/>
      <c r="K29" s="22"/>
      <c r="L29" s="19">
        <v>2</v>
      </c>
      <c r="M29" s="171">
        <v>2</v>
      </c>
      <c r="N29" s="21"/>
      <c r="O29" s="140">
        <f>SUM(J29:N29)</f>
        <v>4</v>
      </c>
      <c r="P29" s="75"/>
      <c r="Q29" s="22"/>
      <c r="R29" s="19">
        <v>2</v>
      </c>
      <c r="S29" s="171">
        <v>2</v>
      </c>
      <c r="T29" s="21"/>
      <c r="U29" s="140">
        <f>SUM(P29:T29)</f>
        <v>4</v>
      </c>
    </row>
    <row r="30" spans="1:21" ht="15.75" x14ac:dyDescent="0.25">
      <c r="A30" s="178"/>
      <c r="B30" s="128">
        <v>4010211</v>
      </c>
      <c r="C30" s="49" t="s">
        <v>39</v>
      </c>
      <c r="D30" s="75"/>
      <c r="E30" s="22"/>
      <c r="F30" s="23"/>
      <c r="G30" s="155">
        <v>3189</v>
      </c>
      <c r="H30" s="21"/>
      <c r="I30" s="140">
        <f>SUM(D30:H30)</f>
        <v>3189</v>
      </c>
      <c r="J30" s="75"/>
      <c r="K30" s="22"/>
      <c r="L30" s="19">
        <v>2670</v>
      </c>
      <c r="M30" s="171">
        <v>300.5</v>
      </c>
      <c r="N30" s="21"/>
      <c r="O30" s="140">
        <f>SUM(J30:N30)</f>
        <v>2970.5</v>
      </c>
      <c r="P30" s="75"/>
      <c r="Q30" s="22"/>
      <c r="R30" s="19">
        <v>1602.3</v>
      </c>
      <c r="S30" s="171">
        <v>200</v>
      </c>
      <c r="T30" s="21"/>
      <c r="U30" s="140">
        <f>SUM(P30:T30)</f>
        <v>1802.3</v>
      </c>
    </row>
    <row r="31" spans="1:21" ht="31.5" x14ac:dyDescent="0.25">
      <c r="A31" s="178"/>
      <c r="B31" s="128">
        <v>4010212</v>
      </c>
      <c r="C31" s="50" t="s">
        <v>77</v>
      </c>
      <c r="D31" s="150"/>
      <c r="E31" s="22"/>
      <c r="F31" s="156">
        <v>5</v>
      </c>
      <c r="G31" s="19"/>
      <c r="H31" s="21"/>
      <c r="I31" s="140">
        <f>SUM(D31:H31)</f>
        <v>5</v>
      </c>
      <c r="J31" s="150">
        <v>87.8</v>
      </c>
      <c r="K31" s="22"/>
      <c r="L31" s="19">
        <v>183</v>
      </c>
      <c r="M31" s="171">
        <v>50</v>
      </c>
      <c r="N31" s="21"/>
      <c r="O31" s="140">
        <f>SUM(J31:N31)</f>
        <v>320.8</v>
      </c>
      <c r="P31" s="150">
        <v>37.9</v>
      </c>
      <c r="Q31" s="22"/>
      <c r="R31" s="19">
        <v>78.900000000000006</v>
      </c>
      <c r="S31" s="171">
        <v>78.900000000000006</v>
      </c>
      <c r="T31" s="21"/>
      <c r="U31" s="140">
        <f>SUM(P31:T31)</f>
        <v>195.70000000000002</v>
      </c>
    </row>
    <row r="32" spans="1:21" ht="15.75" x14ac:dyDescent="0.25">
      <c r="A32" s="179"/>
      <c r="B32" s="7">
        <v>4010203</v>
      </c>
      <c r="C32" s="47" t="s">
        <v>73</v>
      </c>
      <c r="D32" s="77"/>
      <c r="E32" s="12"/>
      <c r="F32" s="119">
        <v>200</v>
      </c>
      <c r="G32" s="13"/>
      <c r="H32" s="12"/>
      <c r="I32" s="140">
        <f>SUM(D32:H32)</f>
        <v>200</v>
      </c>
      <c r="J32" s="77"/>
      <c r="K32" s="12"/>
      <c r="L32" s="11">
        <v>200</v>
      </c>
      <c r="M32" s="166">
        <v>200</v>
      </c>
      <c r="N32" s="12"/>
      <c r="O32" s="140">
        <f>SUM(J32:N32)</f>
        <v>400</v>
      </c>
      <c r="P32" s="77"/>
      <c r="Q32" s="12"/>
      <c r="R32" s="11">
        <v>200</v>
      </c>
      <c r="S32" s="166">
        <v>200</v>
      </c>
      <c r="T32" s="12"/>
      <c r="U32" s="140">
        <f>SUM(P32:T32)</f>
        <v>400</v>
      </c>
    </row>
    <row r="33" spans="1:21" ht="15.75" x14ac:dyDescent="0.25">
      <c r="A33" s="176" t="s">
        <v>14</v>
      </c>
      <c r="B33" s="176"/>
      <c r="C33" s="198"/>
      <c r="D33" s="67">
        <f t="shared" ref="D33:E33" si="14">SUM(D28:D32)</f>
        <v>47.5</v>
      </c>
      <c r="E33" s="14">
        <f t="shared" si="14"/>
        <v>4.8</v>
      </c>
      <c r="F33" s="14">
        <f>SUM(F28:F32)</f>
        <v>207</v>
      </c>
      <c r="G33" s="14">
        <f>SUM(G28:G32)</f>
        <v>3189</v>
      </c>
      <c r="H33" s="14">
        <f t="shared" ref="H33" si="15">SUM(H28:H32)</f>
        <v>0</v>
      </c>
      <c r="I33" s="141">
        <f>SUM(I28:I32)</f>
        <v>3448.3</v>
      </c>
      <c r="J33" s="67">
        <f t="shared" ref="J33:K33" si="16">SUM(J28:J32)</f>
        <v>87.8</v>
      </c>
      <c r="K33" s="14">
        <f t="shared" si="16"/>
        <v>0</v>
      </c>
      <c r="L33" s="14">
        <f>SUM(L28:L32)</f>
        <v>3055</v>
      </c>
      <c r="M33" s="167">
        <f>SUM(M28:M32)</f>
        <v>552.5</v>
      </c>
      <c r="N33" s="14">
        <f t="shared" ref="N33" si="17">SUM(N28:N32)</f>
        <v>0</v>
      </c>
      <c r="O33" s="141">
        <f>SUM(O28:O32)</f>
        <v>3695.3</v>
      </c>
      <c r="P33" s="67">
        <f t="shared" ref="P33:Q33" si="18">SUM(P28:P32)</f>
        <v>37.9</v>
      </c>
      <c r="Q33" s="14">
        <f t="shared" si="18"/>
        <v>0</v>
      </c>
      <c r="R33" s="14">
        <f>SUM(R28:R32)</f>
        <v>1883.2</v>
      </c>
      <c r="S33" s="167">
        <f>SUM(S28:S32)</f>
        <v>480.9</v>
      </c>
      <c r="T33" s="14">
        <f t="shared" ref="T33" si="19">SUM(T28:T32)</f>
        <v>0</v>
      </c>
      <c r="U33" s="141">
        <f>SUM(U28:U32)</f>
        <v>2402</v>
      </c>
    </row>
    <row r="34" spans="1:21" ht="15.75" x14ac:dyDescent="0.25">
      <c r="A34" s="178" t="s">
        <v>15</v>
      </c>
      <c r="B34" s="128">
        <v>5010303</v>
      </c>
      <c r="C34" s="48" t="s">
        <v>65</v>
      </c>
      <c r="D34" s="65">
        <v>45.9</v>
      </c>
      <c r="E34" s="12">
        <v>11.5</v>
      </c>
      <c r="F34" s="119">
        <v>42.2</v>
      </c>
      <c r="G34" s="11"/>
      <c r="H34" s="12"/>
      <c r="I34" s="140">
        <f t="shared" ref="I34:I40" si="20">SUM(D34:H34)</f>
        <v>99.6</v>
      </c>
      <c r="J34" s="65">
        <v>46.9</v>
      </c>
      <c r="K34" s="12">
        <v>11.8</v>
      </c>
      <c r="L34" s="11">
        <v>56.1</v>
      </c>
      <c r="M34" s="166">
        <v>56.1</v>
      </c>
      <c r="N34" s="12"/>
      <c r="O34" s="140">
        <f t="shared" ref="O34:O40" si="21">SUM(J34:N34)</f>
        <v>170.9</v>
      </c>
      <c r="P34" s="65">
        <v>48</v>
      </c>
      <c r="Q34" s="12">
        <v>12.4</v>
      </c>
      <c r="R34" s="11">
        <v>61.7</v>
      </c>
      <c r="S34" s="166">
        <v>61.7</v>
      </c>
      <c r="T34" s="12"/>
      <c r="U34" s="140">
        <f t="shared" ref="U34:U40" si="22">SUM(P34:T34)</f>
        <v>183.8</v>
      </c>
    </row>
    <row r="35" spans="1:21" ht="15.75" x14ac:dyDescent="0.25">
      <c r="A35" s="178"/>
      <c r="B35" s="128">
        <v>5010215</v>
      </c>
      <c r="C35" s="47" t="s">
        <v>63</v>
      </c>
      <c r="D35" s="65">
        <v>206</v>
      </c>
      <c r="E35" s="11">
        <v>48.8</v>
      </c>
      <c r="F35" s="157">
        <v>213.9</v>
      </c>
      <c r="G35" s="25">
        <v>0.4</v>
      </c>
      <c r="H35" s="12"/>
      <c r="I35" s="140">
        <f t="shared" si="20"/>
        <v>469.1</v>
      </c>
      <c r="J35" s="65">
        <v>212.2</v>
      </c>
      <c r="K35" s="11">
        <v>50.1</v>
      </c>
      <c r="L35" s="25">
        <v>264.10000000000002</v>
      </c>
      <c r="M35" s="172">
        <v>264.10000000000002</v>
      </c>
      <c r="N35" s="12"/>
      <c r="O35" s="140">
        <f t="shared" si="21"/>
        <v>790.50000000000011</v>
      </c>
      <c r="P35" s="65">
        <v>218.2</v>
      </c>
      <c r="Q35" s="11">
        <v>51.4</v>
      </c>
      <c r="R35" s="25">
        <v>291.10000000000002</v>
      </c>
      <c r="S35" s="172">
        <v>291.10000000000002</v>
      </c>
      <c r="T35" s="12"/>
      <c r="U35" s="140">
        <f>SUM(P35:T35)</f>
        <v>851.80000000000007</v>
      </c>
    </row>
    <row r="36" spans="1:21" ht="15.75" x14ac:dyDescent="0.25">
      <c r="A36" s="178"/>
      <c r="B36" s="128">
        <v>5010309</v>
      </c>
      <c r="C36" s="47" t="s">
        <v>88</v>
      </c>
      <c r="D36" s="65">
        <v>13.1</v>
      </c>
      <c r="E36" s="11">
        <v>1.8</v>
      </c>
      <c r="F36" s="24"/>
      <c r="G36" s="153"/>
      <c r="H36" s="12"/>
      <c r="I36" s="140">
        <f t="shared" si="20"/>
        <v>14.9</v>
      </c>
      <c r="J36" s="65">
        <v>19.5</v>
      </c>
      <c r="K36" s="11">
        <v>2.6</v>
      </c>
      <c r="L36" s="25"/>
      <c r="M36" s="172"/>
      <c r="N36" s="12"/>
      <c r="O36" s="140">
        <f t="shared" si="21"/>
        <v>22.1</v>
      </c>
      <c r="P36" s="65">
        <v>22.5</v>
      </c>
      <c r="Q36" s="11">
        <v>3</v>
      </c>
      <c r="R36" s="25"/>
      <c r="S36" s="172"/>
      <c r="T36" s="12"/>
      <c r="U36" s="140">
        <f>SUM(P36:T36)</f>
        <v>25.5</v>
      </c>
    </row>
    <row r="37" spans="1:21" ht="47.25" x14ac:dyDescent="0.25">
      <c r="A37" s="178"/>
      <c r="B37" s="128">
        <v>5010305</v>
      </c>
      <c r="C37" s="48" t="s">
        <v>57</v>
      </c>
      <c r="D37" s="65">
        <v>32.700000000000003</v>
      </c>
      <c r="E37" s="12">
        <v>7.3</v>
      </c>
      <c r="F37" s="26"/>
      <c r="G37" s="154">
        <v>200</v>
      </c>
      <c r="H37" s="12"/>
      <c r="I37" s="140">
        <f t="shared" si="20"/>
        <v>240</v>
      </c>
      <c r="J37" s="65">
        <v>33.700000000000003</v>
      </c>
      <c r="K37" s="12">
        <v>7.5</v>
      </c>
      <c r="L37" s="25">
        <v>345</v>
      </c>
      <c r="M37" s="172">
        <v>45</v>
      </c>
      <c r="N37" s="12"/>
      <c r="O37" s="140">
        <f t="shared" si="21"/>
        <v>431.2</v>
      </c>
      <c r="P37" s="65">
        <v>34.700000000000003</v>
      </c>
      <c r="Q37" s="12">
        <v>7.7</v>
      </c>
      <c r="R37" s="25">
        <v>1300.2</v>
      </c>
      <c r="S37" s="172">
        <v>200</v>
      </c>
      <c r="T37" s="12"/>
      <c r="U37" s="140">
        <f t="shared" si="22"/>
        <v>1542.6000000000001</v>
      </c>
    </row>
    <row r="38" spans="1:21" ht="15.75" x14ac:dyDescent="0.25">
      <c r="A38" s="178"/>
      <c r="B38" s="128">
        <v>5010307</v>
      </c>
      <c r="C38" s="47" t="s">
        <v>37</v>
      </c>
      <c r="D38" s="65">
        <v>114.8</v>
      </c>
      <c r="E38" s="12"/>
      <c r="F38" s="26"/>
      <c r="G38" s="154">
        <v>20.2</v>
      </c>
      <c r="H38" s="12"/>
      <c r="I38" s="140">
        <f t="shared" si="20"/>
        <v>135</v>
      </c>
      <c r="J38" s="65">
        <v>1046.4000000000001</v>
      </c>
      <c r="K38" s="12"/>
      <c r="L38" s="25">
        <v>155</v>
      </c>
      <c r="M38" s="172">
        <v>55</v>
      </c>
      <c r="N38" s="12"/>
      <c r="O38" s="140">
        <f t="shared" si="21"/>
        <v>1256.4000000000001</v>
      </c>
      <c r="P38" s="65">
        <v>1046.4000000000001</v>
      </c>
      <c r="Q38" s="12"/>
      <c r="R38" s="25">
        <v>155.9</v>
      </c>
      <c r="S38" s="172">
        <v>155.9</v>
      </c>
      <c r="T38" s="12"/>
      <c r="U38" s="140">
        <f t="shared" si="22"/>
        <v>1358.2000000000003</v>
      </c>
    </row>
    <row r="39" spans="1:21" ht="15.75" x14ac:dyDescent="0.25">
      <c r="A39" s="178"/>
      <c r="B39" s="128">
        <v>5010306</v>
      </c>
      <c r="C39" s="47" t="s">
        <v>56</v>
      </c>
      <c r="D39" s="65">
        <v>223.2</v>
      </c>
      <c r="E39" s="12"/>
      <c r="F39" s="26"/>
      <c r="G39" s="154">
        <v>190</v>
      </c>
      <c r="H39" s="12"/>
      <c r="I39" s="140">
        <f t="shared" si="20"/>
        <v>413.2</v>
      </c>
      <c r="J39" s="65">
        <v>247.1</v>
      </c>
      <c r="K39" s="12"/>
      <c r="L39" s="25">
        <v>190</v>
      </c>
      <c r="M39" s="172">
        <v>50</v>
      </c>
      <c r="N39" s="12"/>
      <c r="O39" s="140">
        <f t="shared" si="21"/>
        <v>487.1</v>
      </c>
      <c r="P39" s="65">
        <v>10.4</v>
      </c>
      <c r="Q39" s="12"/>
      <c r="R39" s="25">
        <v>9.4</v>
      </c>
      <c r="S39" s="172">
        <v>9.4</v>
      </c>
      <c r="T39" s="12"/>
      <c r="U39" s="140">
        <f t="shared" si="22"/>
        <v>29.200000000000003</v>
      </c>
    </row>
    <row r="40" spans="1:21" ht="15.75" x14ac:dyDescent="0.25">
      <c r="A40" s="179"/>
      <c r="B40" s="7">
        <v>5010308</v>
      </c>
      <c r="C40" s="47" t="s">
        <v>42</v>
      </c>
      <c r="D40" s="65">
        <v>11.2</v>
      </c>
      <c r="E40" s="12">
        <v>1.1000000000000001</v>
      </c>
      <c r="F40" s="24"/>
      <c r="G40" s="153">
        <v>0</v>
      </c>
      <c r="H40" s="12"/>
      <c r="I40" s="140">
        <f t="shared" si="20"/>
        <v>12.299999999999999</v>
      </c>
      <c r="J40" s="65">
        <v>12.2</v>
      </c>
      <c r="K40" s="12">
        <v>1.2</v>
      </c>
      <c r="L40" s="24"/>
      <c r="M40" s="172"/>
      <c r="N40" s="12"/>
      <c r="O40" s="140">
        <f t="shared" si="21"/>
        <v>13.399999999999999</v>
      </c>
      <c r="P40" s="65">
        <v>13.2</v>
      </c>
      <c r="Q40" s="12">
        <v>1.3</v>
      </c>
      <c r="R40" s="24"/>
      <c r="S40" s="172"/>
      <c r="T40" s="12"/>
      <c r="U40" s="140">
        <f t="shared" si="22"/>
        <v>14.5</v>
      </c>
    </row>
    <row r="41" spans="1:21" ht="15.75" x14ac:dyDescent="0.25">
      <c r="A41" s="176" t="s">
        <v>16</v>
      </c>
      <c r="B41" s="176"/>
      <c r="C41" s="198"/>
      <c r="D41" s="67">
        <f>SUM(D34:D40)</f>
        <v>646.90000000000009</v>
      </c>
      <c r="E41" s="14">
        <f t="shared" ref="E41:U41" si="23">SUM(E34:E40)</f>
        <v>70.499999999999986</v>
      </c>
      <c r="F41" s="14">
        <f t="shared" si="23"/>
        <v>256.10000000000002</v>
      </c>
      <c r="G41" s="14">
        <f t="shared" si="23"/>
        <v>410.6</v>
      </c>
      <c r="H41" s="14">
        <f t="shared" si="23"/>
        <v>0</v>
      </c>
      <c r="I41" s="141">
        <f t="shared" si="23"/>
        <v>1384.1</v>
      </c>
      <c r="J41" s="67">
        <f t="shared" si="23"/>
        <v>1618</v>
      </c>
      <c r="K41" s="14">
        <f t="shared" si="23"/>
        <v>73.2</v>
      </c>
      <c r="L41" s="14">
        <f t="shared" si="23"/>
        <v>1010.2</v>
      </c>
      <c r="M41" s="167">
        <f t="shared" si="23"/>
        <v>470.20000000000005</v>
      </c>
      <c r="N41" s="14">
        <f t="shared" si="23"/>
        <v>0</v>
      </c>
      <c r="O41" s="141">
        <f t="shared" si="23"/>
        <v>3171.6000000000004</v>
      </c>
      <c r="P41" s="67">
        <f t="shared" si="23"/>
        <v>1393.4000000000003</v>
      </c>
      <c r="Q41" s="14">
        <f t="shared" si="23"/>
        <v>75.8</v>
      </c>
      <c r="R41" s="14">
        <f t="shared" si="23"/>
        <v>1818.3000000000002</v>
      </c>
      <c r="S41" s="167">
        <f t="shared" si="23"/>
        <v>718.09999999999991</v>
      </c>
      <c r="T41" s="14">
        <f t="shared" si="23"/>
        <v>0</v>
      </c>
      <c r="U41" s="141">
        <f t="shared" si="23"/>
        <v>4005.6000000000004</v>
      </c>
    </row>
    <row r="42" spans="1:21" ht="31.5" x14ac:dyDescent="0.25">
      <c r="A42" s="180" t="s">
        <v>26</v>
      </c>
      <c r="B42" s="129">
        <v>6010203</v>
      </c>
      <c r="C42" s="48" t="s">
        <v>64</v>
      </c>
      <c r="D42" s="81">
        <v>83.7</v>
      </c>
      <c r="E42" s="15"/>
      <c r="F42" s="152">
        <v>14.8</v>
      </c>
      <c r="G42" s="15"/>
      <c r="H42" s="17"/>
      <c r="I42" s="142">
        <f>SUM(D42:H42)</f>
        <v>98.5</v>
      </c>
      <c r="J42" s="81">
        <v>90.3</v>
      </c>
      <c r="K42" s="15"/>
      <c r="L42" s="17">
        <v>13.7</v>
      </c>
      <c r="M42" s="168">
        <v>13.7</v>
      </c>
      <c r="N42" s="17"/>
      <c r="O42" s="142">
        <f>SUM(J42:N42)</f>
        <v>117.7</v>
      </c>
      <c r="P42" s="81">
        <v>60.5</v>
      </c>
      <c r="Q42" s="15"/>
      <c r="R42" s="17">
        <v>9.1</v>
      </c>
      <c r="S42" s="168">
        <v>9.1</v>
      </c>
      <c r="T42" s="17"/>
      <c r="U42" s="142">
        <f>SUM(P42:T42)</f>
        <v>78.699999999999989</v>
      </c>
    </row>
    <row r="43" spans="1:21" ht="15.75" x14ac:dyDescent="0.25">
      <c r="A43" s="181"/>
      <c r="B43" s="130">
        <v>6010206</v>
      </c>
      <c r="C43" s="51" t="s">
        <v>53</v>
      </c>
      <c r="D43" s="81">
        <v>703.4</v>
      </c>
      <c r="E43" s="15">
        <v>125</v>
      </c>
      <c r="F43" s="152">
        <v>50</v>
      </c>
      <c r="G43" s="16"/>
      <c r="H43" s="17"/>
      <c r="I43" s="142">
        <f>SUM(D43:H43)</f>
        <v>878.4</v>
      </c>
      <c r="J43" s="81"/>
      <c r="K43" s="15"/>
      <c r="L43" s="17"/>
      <c r="M43" s="168"/>
      <c r="N43" s="17"/>
      <c r="O43" s="142">
        <f>SUM(J43:N43)</f>
        <v>0</v>
      </c>
      <c r="P43" s="81"/>
      <c r="Q43" s="15"/>
      <c r="R43" s="17"/>
      <c r="S43" s="168"/>
      <c r="T43" s="17"/>
      <c r="U43" s="142">
        <f>SUM(P43:T43)</f>
        <v>0</v>
      </c>
    </row>
    <row r="44" spans="1:21" ht="15.75" x14ac:dyDescent="0.25">
      <c r="A44" s="181"/>
      <c r="B44" s="130">
        <v>6010207</v>
      </c>
      <c r="C44" s="51" t="s">
        <v>61</v>
      </c>
      <c r="D44" s="69">
        <v>73</v>
      </c>
      <c r="E44" s="15">
        <v>13</v>
      </c>
      <c r="F44" s="152">
        <v>4</v>
      </c>
      <c r="G44" s="16"/>
      <c r="H44" s="17"/>
      <c r="I44" s="142">
        <f>SUM(D44:H44)</f>
        <v>90</v>
      </c>
      <c r="J44" s="81">
        <v>78.7</v>
      </c>
      <c r="K44" s="15">
        <v>13.9</v>
      </c>
      <c r="L44" s="17">
        <v>4.5</v>
      </c>
      <c r="M44" s="168">
        <v>4.5</v>
      </c>
      <c r="N44" s="17"/>
      <c r="O44" s="142">
        <f>SUM(J44:N44)</f>
        <v>101.60000000000001</v>
      </c>
      <c r="P44" s="81">
        <v>78.7</v>
      </c>
      <c r="Q44" s="15">
        <v>13.9</v>
      </c>
      <c r="R44" s="15">
        <v>5</v>
      </c>
      <c r="S44" s="170">
        <v>5</v>
      </c>
      <c r="T44" s="17"/>
      <c r="U44" s="142">
        <f>SUM(P44:T44)</f>
        <v>102.60000000000001</v>
      </c>
    </row>
    <row r="45" spans="1:21" ht="15.75" x14ac:dyDescent="0.25">
      <c r="A45" s="183" t="s">
        <v>17</v>
      </c>
      <c r="B45" s="184"/>
      <c r="C45" s="197"/>
      <c r="D45" s="67">
        <f t="shared" ref="D45:U45" si="24">SUM(D42:D44)</f>
        <v>860.1</v>
      </c>
      <c r="E45" s="28">
        <f t="shared" si="24"/>
        <v>138</v>
      </c>
      <c r="F45" s="28">
        <f t="shared" si="24"/>
        <v>68.8</v>
      </c>
      <c r="G45" s="28">
        <f t="shared" si="24"/>
        <v>0</v>
      </c>
      <c r="H45" s="28">
        <f t="shared" si="24"/>
        <v>0</v>
      </c>
      <c r="I45" s="143">
        <f t="shared" si="24"/>
        <v>1066.9000000000001</v>
      </c>
      <c r="J45" s="67">
        <f t="shared" si="24"/>
        <v>169</v>
      </c>
      <c r="K45" s="28">
        <f t="shared" si="24"/>
        <v>13.9</v>
      </c>
      <c r="L45" s="28">
        <f t="shared" si="24"/>
        <v>18.2</v>
      </c>
      <c r="M45" s="173">
        <f t="shared" si="24"/>
        <v>18.2</v>
      </c>
      <c r="N45" s="28">
        <f t="shared" si="24"/>
        <v>0</v>
      </c>
      <c r="O45" s="143">
        <f t="shared" si="24"/>
        <v>219.3</v>
      </c>
      <c r="P45" s="67">
        <f t="shared" si="24"/>
        <v>139.19999999999999</v>
      </c>
      <c r="Q45" s="28">
        <f t="shared" si="24"/>
        <v>13.9</v>
      </c>
      <c r="R45" s="28">
        <f t="shared" si="24"/>
        <v>14.1</v>
      </c>
      <c r="S45" s="173">
        <f t="shared" si="24"/>
        <v>14.1</v>
      </c>
      <c r="T45" s="28">
        <f t="shared" si="24"/>
        <v>0</v>
      </c>
      <c r="U45" s="143">
        <f t="shared" si="24"/>
        <v>181.3</v>
      </c>
    </row>
    <row r="46" spans="1:21" ht="31.5" x14ac:dyDescent="0.25">
      <c r="A46" s="7" t="s">
        <v>18</v>
      </c>
      <c r="B46" s="7">
        <v>7010301</v>
      </c>
      <c r="C46" s="53" t="s">
        <v>52</v>
      </c>
      <c r="D46" s="77"/>
      <c r="E46" s="12"/>
      <c r="F46" s="119">
        <v>5.7</v>
      </c>
      <c r="G46" s="41"/>
      <c r="H46" s="12"/>
      <c r="I46" s="140">
        <f>SUM(D46:H46)</f>
        <v>5.7</v>
      </c>
      <c r="J46" s="77"/>
      <c r="K46" s="12"/>
      <c r="L46" s="13">
        <v>27.8</v>
      </c>
      <c r="M46" s="174">
        <v>27.8</v>
      </c>
      <c r="N46" s="12"/>
      <c r="O46" s="140">
        <f>SUM(J46:N46)</f>
        <v>55.6</v>
      </c>
      <c r="P46" s="77"/>
      <c r="Q46" s="12"/>
      <c r="R46" s="12">
        <v>37.1</v>
      </c>
      <c r="S46" s="174">
        <v>37.1</v>
      </c>
      <c r="T46" s="12"/>
      <c r="U46" s="140">
        <f>SUM(P46:T46)</f>
        <v>74.2</v>
      </c>
    </row>
    <row r="47" spans="1:21" ht="15.75" x14ac:dyDescent="0.25">
      <c r="A47" s="176" t="s">
        <v>19</v>
      </c>
      <c r="B47" s="176"/>
      <c r="C47" s="198"/>
      <c r="D47" s="67">
        <f t="shared" ref="D47:I47" si="25">SUM(D46:D46)</f>
        <v>0</v>
      </c>
      <c r="E47" s="14">
        <f t="shared" si="25"/>
        <v>0</v>
      </c>
      <c r="F47" s="14">
        <f t="shared" si="25"/>
        <v>5.7</v>
      </c>
      <c r="G47" s="14">
        <f t="shared" si="25"/>
        <v>0</v>
      </c>
      <c r="H47" s="14">
        <f t="shared" si="25"/>
        <v>0</v>
      </c>
      <c r="I47" s="141">
        <f t="shared" si="25"/>
        <v>5.7</v>
      </c>
      <c r="J47" s="67">
        <f t="shared" ref="J47:O47" si="26">SUM(J46:J46)</f>
        <v>0</v>
      </c>
      <c r="K47" s="14">
        <f t="shared" si="26"/>
        <v>0</v>
      </c>
      <c r="L47" s="14">
        <f t="shared" si="26"/>
        <v>27.8</v>
      </c>
      <c r="M47" s="167">
        <f t="shared" si="26"/>
        <v>27.8</v>
      </c>
      <c r="N47" s="14">
        <f t="shared" si="26"/>
        <v>0</v>
      </c>
      <c r="O47" s="141">
        <f t="shared" si="26"/>
        <v>55.6</v>
      </c>
      <c r="P47" s="67">
        <f t="shared" ref="P47:U47" si="27">SUM(P46:P46)</f>
        <v>0</v>
      </c>
      <c r="Q47" s="14">
        <f t="shared" si="27"/>
        <v>0</v>
      </c>
      <c r="R47" s="14">
        <f t="shared" si="27"/>
        <v>37.1</v>
      </c>
      <c r="S47" s="167">
        <f>SUM(S46:S46)</f>
        <v>37.1</v>
      </c>
      <c r="T47" s="14">
        <f t="shared" si="27"/>
        <v>0</v>
      </c>
      <c r="U47" s="141">
        <f t="shared" si="27"/>
        <v>74.2</v>
      </c>
    </row>
    <row r="48" spans="1:21" ht="15.75" x14ac:dyDescent="0.25">
      <c r="A48" s="186" t="s">
        <v>20</v>
      </c>
      <c r="B48" s="126">
        <v>8010103</v>
      </c>
      <c r="C48" s="54" t="s">
        <v>38</v>
      </c>
      <c r="D48" s="65">
        <v>160</v>
      </c>
      <c r="E48" s="12">
        <v>28.4</v>
      </c>
      <c r="F48" s="151">
        <v>34.5</v>
      </c>
      <c r="G48" s="12"/>
      <c r="H48" s="12"/>
      <c r="I48" s="140">
        <f>SUM(D48:H48)</f>
        <v>222.9</v>
      </c>
      <c r="J48" s="65"/>
      <c r="K48" s="12"/>
      <c r="L48" s="13"/>
      <c r="M48" s="174"/>
      <c r="N48" s="12"/>
      <c r="O48" s="140">
        <f>SUM(J48:N48)</f>
        <v>0</v>
      </c>
      <c r="P48" s="65"/>
      <c r="Q48" s="12"/>
      <c r="R48" s="13"/>
      <c r="S48" s="174"/>
      <c r="T48" s="12"/>
      <c r="U48" s="140">
        <f>SUM(P48:T48)</f>
        <v>0</v>
      </c>
    </row>
    <row r="49" spans="1:21" ht="15.75" x14ac:dyDescent="0.25">
      <c r="A49" s="186"/>
      <c r="B49" s="126">
        <v>8010401</v>
      </c>
      <c r="C49" s="54" t="s">
        <v>45</v>
      </c>
      <c r="D49" s="65"/>
      <c r="E49" s="12"/>
      <c r="F49" s="13"/>
      <c r="G49" s="119">
        <v>117</v>
      </c>
      <c r="H49" s="12"/>
      <c r="I49" s="140">
        <f>SUM(D49:H49)</f>
        <v>117</v>
      </c>
      <c r="J49" s="65"/>
      <c r="K49" s="12"/>
      <c r="L49" s="11">
        <v>400</v>
      </c>
      <c r="M49" s="166">
        <v>50</v>
      </c>
      <c r="N49" s="12"/>
      <c r="O49" s="140">
        <f>SUM(J49:N49)</f>
        <v>450</v>
      </c>
      <c r="P49" s="65"/>
      <c r="Q49" s="12"/>
      <c r="R49" s="11">
        <v>664.9</v>
      </c>
      <c r="S49" s="166">
        <v>664.9</v>
      </c>
      <c r="T49" s="12"/>
      <c r="U49" s="140">
        <f>SUM(P49:T49)</f>
        <v>1329.8</v>
      </c>
    </row>
    <row r="50" spans="1:21" ht="31.5" x14ac:dyDescent="0.25">
      <c r="A50" s="186"/>
      <c r="B50" s="147">
        <v>8010304</v>
      </c>
      <c r="C50" s="55" t="s">
        <v>80</v>
      </c>
      <c r="D50" s="65"/>
      <c r="E50" s="12"/>
      <c r="F50" s="119">
        <v>5</v>
      </c>
      <c r="G50" s="13"/>
      <c r="H50" s="12"/>
      <c r="I50" s="140">
        <f t="shared" ref="I50:I51" si="28">SUM(D50:H50)</f>
        <v>5</v>
      </c>
      <c r="J50" s="65"/>
      <c r="K50" s="12"/>
      <c r="L50" s="11">
        <v>12.5</v>
      </c>
      <c r="M50" s="166">
        <v>12.5</v>
      </c>
      <c r="N50" s="12"/>
      <c r="O50" s="140">
        <f t="shared" ref="O50:O51" si="29">SUM(J50:N50)</f>
        <v>25</v>
      </c>
      <c r="P50" s="65"/>
      <c r="Q50" s="12"/>
      <c r="R50" s="11">
        <v>18</v>
      </c>
      <c r="S50" s="166">
        <v>18</v>
      </c>
      <c r="T50" s="12"/>
      <c r="U50" s="140">
        <f t="shared" ref="U50:U51" si="30">SUM(P50:T50)</f>
        <v>36</v>
      </c>
    </row>
    <row r="51" spans="1:21" ht="15.75" x14ac:dyDescent="0.25">
      <c r="A51" s="186"/>
      <c r="B51" s="147">
        <v>8010305</v>
      </c>
      <c r="C51" s="55" t="s">
        <v>81</v>
      </c>
      <c r="D51" s="65"/>
      <c r="E51" s="12"/>
      <c r="F51" s="119">
        <v>2</v>
      </c>
      <c r="G51" s="13"/>
      <c r="H51" s="12"/>
      <c r="I51" s="140">
        <f t="shared" si="28"/>
        <v>2</v>
      </c>
      <c r="J51" s="65"/>
      <c r="K51" s="12"/>
      <c r="L51" s="11">
        <v>6</v>
      </c>
      <c r="M51" s="166">
        <v>6</v>
      </c>
      <c r="N51" s="12"/>
      <c r="O51" s="140">
        <f t="shared" si="29"/>
        <v>12</v>
      </c>
      <c r="P51" s="65"/>
      <c r="Q51" s="12"/>
      <c r="R51" s="11">
        <v>11</v>
      </c>
      <c r="S51" s="166">
        <v>11</v>
      </c>
      <c r="T51" s="12"/>
      <c r="U51" s="140">
        <f t="shared" si="30"/>
        <v>22</v>
      </c>
    </row>
    <row r="52" spans="1:21" ht="15.75" x14ac:dyDescent="0.25">
      <c r="A52" s="186"/>
      <c r="B52" s="126">
        <v>8010402</v>
      </c>
      <c r="C52" s="54" t="s">
        <v>46</v>
      </c>
      <c r="D52" s="65"/>
      <c r="E52" s="12"/>
      <c r="F52" s="151">
        <v>27</v>
      </c>
      <c r="G52" s="11"/>
      <c r="H52" s="12"/>
      <c r="I52" s="140">
        <f>SUM(D52:H52)</f>
        <v>27</v>
      </c>
      <c r="J52" s="65">
        <v>41.3</v>
      </c>
      <c r="K52" s="12"/>
      <c r="L52" s="12">
        <v>48.6</v>
      </c>
      <c r="M52" s="174">
        <v>48.6</v>
      </c>
      <c r="N52" s="12"/>
      <c r="O52" s="140">
        <f>SUM(J52:N52)</f>
        <v>138.5</v>
      </c>
      <c r="P52" s="65">
        <v>41.3</v>
      </c>
      <c r="Q52" s="12"/>
      <c r="R52" s="12">
        <v>48.6</v>
      </c>
      <c r="S52" s="174">
        <v>48.6</v>
      </c>
      <c r="T52" s="12"/>
      <c r="U52" s="140">
        <f>SUM(P52:T52)</f>
        <v>138.5</v>
      </c>
    </row>
    <row r="53" spans="1:21" ht="15.75" x14ac:dyDescent="0.25">
      <c r="A53" s="186"/>
      <c r="B53" s="126">
        <v>8010403</v>
      </c>
      <c r="C53" s="54" t="s">
        <v>47</v>
      </c>
      <c r="D53" s="65"/>
      <c r="E53" s="12"/>
      <c r="F53" s="13"/>
      <c r="G53" s="119">
        <v>97</v>
      </c>
      <c r="H53" s="12"/>
      <c r="I53" s="140">
        <f>SUM(D53:H53)</f>
        <v>97</v>
      </c>
      <c r="J53" s="65">
        <v>297.5</v>
      </c>
      <c r="K53" s="12"/>
      <c r="L53" s="11">
        <v>350</v>
      </c>
      <c r="M53" s="166">
        <v>50</v>
      </c>
      <c r="N53" s="12"/>
      <c r="O53" s="140">
        <f>SUM(J53:N53)</f>
        <v>697.5</v>
      </c>
      <c r="P53" s="65">
        <v>358.9</v>
      </c>
      <c r="Q53" s="12"/>
      <c r="R53" s="12">
        <v>422.1</v>
      </c>
      <c r="S53" s="174">
        <v>422.1</v>
      </c>
      <c r="T53" s="12"/>
      <c r="U53" s="140">
        <f>SUM(P53:T53)</f>
        <v>1203.0999999999999</v>
      </c>
    </row>
    <row r="54" spans="1:21" ht="15.75" x14ac:dyDescent="0.25">
      <c r="A54" s="186"/>
      <c r="B54" s="126">
        <v>8010404</v>
      </c>
      <c r="C54" s="54" t="s">
        <v>48</v>
      </c>
      <c r="D54" s="65"/>
      <c r="E54" s="12"/>
      <c r="F54" s="13"/>
      <c r="G54" s="119">
        <v>260</v>
      </c>
      <c r="H54" s="12"/>
      <c r="I54" s="140">
        <f>SUM(D54:H54)</f>
        <v>260</v>
      </c>
      <c r="J54" s="65">
        <v>1360</v>
      </c>
      <c r="K54" s="12"/>
      <c r="L54" s="11">
        <v>1600</v>
      </c>
      <c r="M54" s="166">
        <v>200</v>
      </c>
      <c r="N54" s="12"/>
      <c r="O54" s="140">
        <f>SUM(J54:N54)</f>
        <v>3160</v>
      </c>
      <c r="P54" s="65">
        <v>1359.8</v>
      </c>
      <c r="Q54" s="12"/>
      <c r="R54" s="12">
        <v>1599.7</v>
      </c>
      <c r="S54" s="174">
        <v>300</v>
      </c>
      <c r="T54" s="12"/>
      <c r="U54" s="140">
        <f>SUM(P54:T54)</f>
        <v>3259.5</v>
      </c>
    </row>
    <row r="55" spans="1:21" ht="31.5" x14ac:dyDescent="0.25">
      <c r="A55" s="186"/>
      <c r="B55" s="126">
        <v>8010104</v>
      </c>
      <c r="C55" s="55" t="s">
        <v>55</v>
      </c>
      <c r="D55" s="65">
        <v>158.30000000000001</v>
      </c>
      <c r="E55" s="11">
        <v>28</v>
      </c>
      <c r="F55" s="151">
        <v>24</v>
      </c>
      <c r="G55" s="12"/>
      <c r="H55" s="12"/>
      <c r="I55" s="140">
        <f>SUM(D55:H55)</f>
        <v>210.3</v>
      </c>
      <c r="J55" s="65"/>
      <c r="K55" s="12"/>
      <c r="L55" s="13"/>
      <c r="M55" s="174"/>
      <c r="N55" s="12"/>
      <c r="O55" s="140">
        <f>SUM(J55:N55)</f>
        <v>0</v>
      </c>
      <c r="P55" s="65"/>
      <c r="Q55" s="12"/>
      <c r="R55" s="13"/>
      <c r="S55" s="174"/>
      <c r="T55" s="12"/>
      <c r="U55" s="140">
        <f>SUM(P55:T55)</f>
        <v>0</v>
      </c>
    </row>
    <row r="56" spans="1:21" ht="16.5" thickBot="1" x14ac:dyDescent="0.3">
      <c r="A56" s="187" t="s">
        <v>21</v>
      </c>
      <c r="B56" s="187"/>
      <c r="C56" s="199"/>
      <c r="D56" s="94">
        <f t="shared" ref="D56:U56" si="31">SUM(D48:D55)</f>
        <v>318.3</v>
      </c>
      <c r="E56" s="31">
        <f t="shared" si="31"/>
        <v>56.4</v>
      </c>
      <c r="F56" s="32">
        <f t="shared" si="31"/>
        <v>92.5</v>
      </c>
      <c r="G56" s="32">
        <f t="shared" si="31"/>
        <v>474</v>
      </c>
      <c r="H56" s="32">
        <f t="shared" si="31"/>
        <v>0</v>
      </c>
      <c r="I56" s="144">
        <f t="shared" si="31"/>
        <v>941.2</v>
      </c>
      <c r="J56" s="94">
        <f t="shared" si="31"/>
        <v>1698.8</v>
      </c>
      <c r="K56" s="31">
        <f t="shared" si="31"/>
        <v>0</v>
      </c>
      <c r="L56" s="32">
        <f t="shared" si="31"/>
        <v>2417.1</v>
      </c>
      <c r="M56" s="32">
        <f t="shared" si="31"/>
        <v>367.1</v>
      </c>
      <c r="N56" s="32">
        <f t="shared" si="31"/>
        <v>0</v>
      </c>
      <c r="O56" s="144">
        <f t="shared" si="31"/>
        <v>4483</v>
      </c>
      <c r="P56" s="94">
        <f t="shared" si="31"/>
        <v>1760</v>
      </c>
      <c r="Q56" s="31">
        <f t="shared" si="31"/>
        <v>0</v>
      </c>
      <c r="R56" s="32">
        <f t="shared" si="31"/>
        <v>2764.3</v>
      </c>
      <c r="S56" s="32">
        <f t="shared" si="31"/>
        <v>1464.6</v>
      </c>
      <c r="T56" s="32">
        <f t="shared" si="31"/>
        <v>0</v>
      </c>
      <c r="U56" s="144">
        <f t="shared" si="31"/>
        <v>5988.9</v>
      </c>
    </row>
    <row r="57" spans="1:21" ht="25.5" customHeight="1" thickBot="1" x14ac:dyDescent="0.3">
      <c r="A57" s="188" t="s">
        <v>22</v>
      </c>
      <c r="B57" s="188"/>
      <c r="C57" s="200"/>
      <c r="D57" s="86">
        <f t="shared" ref="D57:U57" si="32">SUM(D56+D47+D45+D41+D33+D27+D22+D13)</f>
        <v>5302.4</v>
      </c>
      <c r="E57" s="87">
        <f t="shared" si="32"/>
        <v>975.8</v>
      </c>
      <c r="F57" s="87">
        <f t="shared" si="32"/>
        <v>1748.2</v>
      </c>
      <c r="G57" s="87">
        <f t="shared" si="32"/>
        <v>5448.4000000000005</v>
      </c>
      <c r="H57" s="87">
        <f t="shared" si="32"/>
        <v>1456.1</v>
      </c>
      <c r="I57" s="145">
        <f t="shared" si="32"/>
        <v>14930.900000000001</v>
      </c>
      <c r="J57" s="86">
        <f t="shared" si="32"/>
        <v>5335.5000000000009</v>
      </c>
      <c r="K57" s="87">
        <f t="shared" si="32"/>
        <v>144.30000000000001</v>
      </c>
      <c r="L57" s="87">
        <f t="shared" si="32"/>
        <v>8895.2000000000007</v>
      </c>
      <c r="M57" s="87">
        <f t="shared" si="32"/>
        <v>1802.7000000000003</v>
      </c>
      <c r="N57" s="87">
        <f t="shared" si="32"/>
        <v>0</v>
      </c>
      <c r="O57" s="145">
        <f t="shared" si="32"/>
        <v>16177.700000000003</v>
      </c>
      <c r="P57" s="86">
        <f t="shared" si="32"/>
        <v>4897.7</v>
      </c>
      <c r="Q57" s="87">
        <f t="shared" si="32"/>
        <v>94.7</v>
      </c>
      <c r="R57" s="87">
        <f t="shared" si="32"/>
        <v>8958.9</v>
      </c>
      <c r="S57" s="87">
        <f t="shared" si="32"/>
        <v>3127.4999999999995</v>
      </c>
      <c r="T57" s="87">
        <f t="shared" si="32"/>
        <v>0</v>
      </c>
      <c r="U57" s="145">
        <f t="shared" si="32"/>
        <v>17078.800000000003</v>
      </c>
    </row>
    <row r="58" spans="1:21" x14ac:dyDescent="0.25">
      <c r="C58" s="5"/>
      <c r="D58" s="6"/>
      <c r="E58" s="6"/>
    </row>
    <row r="59" spans="1:21" x14ac:dyDescent="0.25">
      <c r="C59" s="5"/>
      <c r="D59" s="6"/>
      <c r="E59" s="6"/>
      <c r="F59" s="124">
        <f>SUM(D57+E57)</f>
        <v>6278.2</v>
      </c>
      <c r="L59" s="124">
        <f>SUM(J57+K57)</f>
        <v>5479.8000000000011</v>
      </c>
      <c r="Q59" s="124">
        <f>SUM(P57+Q57)</f>
        <v>4992.3999999999996</v>
      </c>
    </row>
    <row r="61" spans="1:21" x14ac:dyDescent="0.25">
      <c r="C61" s="175" t="s">
        <v>24</v>
      </c>
      <c r="D61" s="175"/>
      <c r="E61" s="175"/>
      <c r="F61" s="175"/>
      <c r="G61" s="175"/>
      <c r="H61" s="175"/>
      <c r="I61" s="175"/>
    </row>
  </sheetData>
  <mergeCells count="24">
    <mergeCell ref="J4:O4"/>
    <mergeCell ref="P4:U4"/>
    <mergeCell ref="A2:U2"/>
    <mergeCell ref="A45:C45"/>
    <mergeCell ref="A47:C47"/>
    <mergeCell ref="A6:A12"/>
    <mergeCell ref="A13:C13"/>
    <mergeCell ref="A14:A21"/>
    <mergeCell ref="A22:C22"/>
    <mergeCell ref="A23:A26"/>
    <mergeCell ref="D4:I4"/>
    <mergeCell ref="A4:A5"/>
    <mergeCell ref="B4:B5"/>
    <mergeCell ref="C4:C5"/>
    <mergeCell ref="A48:A55"/>
    <mergeCell ref="A56:C56"/>
    <mergeCell ref="A57:C57"/>
    <mergeCell ref="C61:I61"/>
    <mergeCell ref="A27:C27"/>
    <mergeCell ref="A28:A32"/>
    <mergeCell ref="A33:C33"/>
    <mergeCell ref="A34:A40"/>
    <mergeCell ref="A41:C41"/>
    <mergeCell ref="A42:A44"/>
  </mergeCells>
  <pageMargins left="0.7" right="0.37" top="0.31" bottom="0.51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2025-12</vt:lpstr>
      <vt:lpstr>2025-11</vt:lpstr>
      <vt:lpstr>2025-10</vt:lpstr>
      <vt:lpstr>2025-09</vt:lpstr>
      <vt:lpstr>2025 08</vt:lpstr>
      <vt:lpstr>2025 06</vt:lpstr>
      <vt:lpstr>2025 05</vt:lpstr>
      <vt:lpstr>2025 geras</vt:lpstr>
      <vt:lpstr>2025-2027</vt:lpstr>
      <vt:lpstr>2026-02</vt:lpstr>
      <vt:lpstr>2026-04</vt:lpstr>
      <vt:lpstr>2026-05</vt:lpstr>
      <vt:lpstr>2026-06</vt:lpstr>
      <vt:lpstr>2026-08</vt:lpstr>
      <vt:lpstr>2026-09</vt:lpstr>
      <vt:lpstr>2026-2028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Sarune Drobuzaite</dc:creator>
  <cp:lastModifiedBy>Sarune Drobuzaite</cp:lastModifiedBy>
  <cp:lastPrinted>2026-09-04T07:40:51Z</cp:lastPrinted>
  <dcterms:created xsi:type="dcterms:W3CDTF">2019-02-14T11:39:22Z</dcterms:created>
  <dcterms:modified xsi:type="dcterms:W3CDTF">2026-09-08T06:53:30Z</dcterms:modified>
</cp:coreProperties>
</file>