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lona.Cingiene\Desktop\"/>
    </mc:Choice>
  </mc:AlternateContent>
  <xr:revisionPtr revIDLastSave="0" documentId="13_ncr:1_{79EC7F09-FA29-49AB-8E73-9884B04B88C7}" xr6:coauthVersionLast="47" xr6:coauthVersionMax="47" xr10:uidLastSave="{00000000-0000-0000-0000-000000000000}"/>
  <bookViews>
    <workbookView xWindow="28680" yWindow="-120" windowWidth="29040" windowHeight="15720" tabRatio="415" xr2:uid="{00000000-000D-0000-FFFF-FFFF00000000}"/>
  </bookViews>
  <sheets>
    <sheet name="BU sąrašas" sheetId="1" r:id="rId1"/>
    <sheet name="BU-PU-IU" sheetId="4" r:id="rId2"/>
    <sheet name="Bendras" sheetId="5" r:id="rId3"/>
  </sheets>
  <calcPr calcId="191029"/>
</workbook>
</file>

<file path=xl/calcChain.xml><?xml version="1.0" encoding="utf-8"?>
<calcChain xmlns="http://schemas.openxmlformats.org/spreadsheetml/2006/main">
  <c r="D63" i="4" l="1"/>
  <c r="D28" i="1"/>
  <c r="E28" i="1"/>
  <c r="F28" i="1"/>
  <c r="G28" i="1"/>
  <c r="H28" i="1"/>
  <c r="I28" i="1"/>
  <c r="J28" i="1"/>
  <c r="K28" i="1"/>
  <c r="L28" i="1"/>
  <c r="C28" i="1"/>
  <c r="AL11" i="1"/>
  <c r="F11" i="5"/>
  <c r="F13" i="5"/>
  <c r="F5" i="5" l="1"/>
  <c r="F6" i="5"/>
  <c r="F7" i="5"/>
  <c r="F8" i="5"/>
  <c r="F9" i="5"/>
  <c r="F10" i="5"/>
  <c r="F12" i="5"/>
  <c r="F14" i="5"/>
  <c r="F15" i="5"/>
  <c r="F16" i="5"/>
  <c r="F17" i="5"/>
  <c r="F18" i="5"/>
  <c r="F19" i="5"/>
  <c r="F20" i="5"/>
  <c r="F4" i="5"/>
  <c r="AL20" i="1"/>
  <c r="AK20" i="1"/>
  <c r="K21" i="1"/>
  <c r="L21" i="1"/>
  <c r="Y21" i="1"/>
  <c r="Z21" i="1"/>
  <c r="AK21" i="1"/>
  <c r="AL21" i="1"/>
  <c r="AI11" i="1"/>
  <c r="AI12" i="1"/>
  <c r="AI13" i="1"/>
  <c r="AI14" i="1"/>
  <c r="AI15" i="1"/>
  <c r="AI16" i="1"/>
  <c r="AI10" i="1"/>
  <c r="AJ10" i="1"/>
  <c r="D21" i="5"/>
  <c r="E21" i="5"/>
  <c r="C21" i="5"/>
  <c r="AJ16" i="1"/>
  <c r="AJ15" i="1"/>
  <c r="AJ14" i="1"/>
  <c r="AJ13" i="1"/>
  <c r="AJ12" i="1"/>
  <c r="AJ11" i="1"/>
  <c r="AL26" i="1"/>
  <c r="AL27" i="1"/>
  <c r="K27" i="1"/>
  <c r="K26" i="1"/>
  <c r="AL13" i="1"/>
  <c r="AL14" i="1"/>
  <c r="AK13" i="1"/>
  <c r="AK14" i="1"/>
  <c r="Z13" i="1"/>
  <c r="Z14" i="1"/>
  <c r="Y13" i="1"/>
  <c r="Y14" i="1"/>
  <c r="L13" i="1"/>
  <c r="K13" i="1"/>
  <c r="F21" i="5" l="1"/>
  <c r="AK11" i="1"/>
  <c r="AK12" i="1"/>
  <c r="AK15" i="1"/>
  <c r="AK16" i="1"/>
  <c r="AK10" i="1"/>
  <c r="D19" i="4" l="1"/>
  <c r="E19" i="4"/>
  <c r="L26" i="1" l="1"/>
  <c r="L27" i="1"/>
  <c r="D41" i="4"/>
  <c r="AK26" i="1" l="1"/>
  <c r="AK27" i="1"/>
  <c r="N24" i="1"/>
  <c r="O24" i="1"/>
  <c r="P24" i="1"/>
  <c r="Q24" i="1"/>
  <c r="R24" i="1"/>
  <c r="S24" i="1"/>
  <c r="T24" i="1"/>
  <c r="U24" i="1"/>
  <c r="V24" i="1"/>
  <c r="W24" i="1"/>
  <c r="X24" i="1"/>
  <c r="M24" i="1"/>
  <c r="Y19" i="1"/>
  <c r="Y22" i="1"/>
  <c r="D24" i="1"/>
  <c r="E24" i="1"/>
  <c r="F24" i="1"/>
  <c r="G24" i="1"/>
  <c r="H24" i="1"/>
  <c r="I24" i="1"/>
  <c r="J24" i="1"/>
  <c r="Z19" i="1"/>
  <c r="Z23" i="1"/>
  <c r="Z22" i="1"/>
  <c r="Y23" i="1"/>
  <c r="L23" i="1"/>
  <c r="L22" i="1"/>
  <c r="L19" i="1"/>
  <c r="K23" i="1"/>
  <c r="K22" i="1"/>
  <c r="K19" i="1"/>
  <c r="AL23" i="1"/>
  <c r="AL22" i="1"/>
  <c r="AL19" i="1"/>
  <c r="AK23" i="1"/>
  <c r="AK22" i="1"/>
  <c r="AK19" i="1"/>
  <c r="Z20" i="1"/>
  <c r="Z11" i="1"/>
  <c r="Z12" i="1"/>
  <c r="Z15" i="1"/>
  <c r="Z16" i="1"/>
  <c r="Z10" i="1"/>
  <c r="Y20" i="1"/>
  <c r="Y11" i="1"/>
  <c r="Y12" i="1"/>
  <c r="Y15" i="1"/>
  <c r="Y16" i="1"/>
  <c r="Y10" i="1"/>
  <c r="L20" i="1"/>
  <c r="L11" i="1"/>
  <c r="L12" i="1"/>
  <c r="L14" i="1"/>
  <c r="L15" i="1"/>
  <c r="L16" i="1"/>
  <c r="L10" i="1"/>
  <c r="K20" i="1"/>
  <c r="K11" i="1"/>
  <c r="K12" i="1"/>
  <c r="K14" i="1"/>
  <c r="K15" i="1"/>
  <c r="K16" i="1"/>
  <c r="K10" i="1"/>
  <c r="D17" i="1"/>
  <c r="E17" i="1"/>
  <c r="F17" i="1"/>
  <c r="G17" i="1"/>
  <c r="H17" i="1"/>
  <c r="I17" i="1"/>
  <c r="J17" i="1"/>
  <c r="M17" i="1"/>
  <c r="N17" i="1"/>
  <c r="O17" i="1"/>
  <c r="P17" i="1"/>
  <c r="Q17" i="1"/>
  <c r="R17" i="1"/>
  <c r="S17" i="1"/>
  <c r="T17" i="1"/>
  <c r="U17" i="1"/>
  <c r="U29" i="1" s="1"/>
  <c r="V17" i="1"/>
  <c r="W17" i="1"/>
  <c r="X17" i="1"/>
  <c r="AA17" i="1"/>
  <c r="AA29" i="1" s="1"/>
  <c r="AB17" i="1"/>
  <c r="AB29" i="1" s="1"/>
  <c r="AC17" i="1"/>
  <c r="AC29" i="1" s="1"/>
  <c r="AD17" i="1"/>
  <c r="AD29" i="1" s="1"/>
  <c r="AE17" i="1"/>
  <c r="AE29" i="1" s="1"/>
  <c r="AF17" i="1"/>
  <c r="AF29" i="1" s="1"/>
  <c r="AG17" i="1"/>
  <c r="AG29" i="1" s="1"/>
  <c r="AH17" i="1"/>
  <c r="AH29" i="1" s="1"/>
  <c r="AL12" i="1"/>
  <c r="AL15" i="1"/>
  <c r="AL16" i="1"/>
  <c r="AL10" i="1"/>
  <c r="C24" i="1"/>
  <c r="AO24" i="1"/>
  <c r="C17" i="1"/>
  <c r="P29" i="1" l="1"/>
  <c r="AK17" i="1"/>
  <c r="Q29" i="1"/>
  <c r="M29" i="1"/>
  <c r="T29" i="1"/>
  <c r="J29" i="1"/>
  <c r="F29" i="1"/>
  <c r="X29" i="1"/>
  <c r="C29" i="1"/>
  <c r="AK28" i="1"/>
  <c r="AL28" i="1"/>
  <c r="W29" i="1"/>
  <c r="S29" i="1"/>
  <c r="O29" i="1"/>
  <c r="I29" i="1"/>
  <c r="E29" i="1"/>
  <c r="K24" i="1"/>
  <c r="G29" i="1"/>
  <c r="V29" i="1"/>
  <c r="R29" i="1"/>
  <c r="N29" i="1"/>
  <c r="H29" i="1"/>
  <c r="D29" i="1"/>
  <c r="Y17" i="1"/>
  <c r="Z24" i="1"/>
  <c r="K17" i="1"/>
  <c r="AI17" i="1"/>
  <c r="AJ17" i="1"/>
  <c r="AJ29" i="1" s="1"/>
  <c r="Z17" i="1"/>
  <c r="L17" i="1"/>
  <c r="L24" i="1"/>
  <c r="AL17" i="1"/>
  <c r="AL24" i="1"/>
  <c r="Z29" i="1" l="1"/>
  <c r="L29" i="1"/>
  <c r="K29" i="1"/>
  <c r="AL29" i="1"/>
  <c r="AI29" i="1"/>
  <c r="Y24" i="1"/>
  <c r="Y29" i="1" s="1"/>
  <c r="AK24" i="1"/>
  <c r="AK29" i="1" l="1"/>
</calcChain>
</file>

<file path=xl/sharedStrings.xml><?xml version="1.0" encoding="utf-8"?>
<sst xmlns="http://schemas.openxmlformats.org/spreadsheetml/2006/main" count="180" uniqueCount="100">
  <si>
    <t>Eil. nr.</t>
  </si>
  <si>
    <t>Mokyklos pavadinimas</t>
  </si>
  <si>
    <t>Iš viso mokykloje</t>
  </si>
  <si>
    <t>1 klasė</t>
  </si>
  <si>
    <t>2 klasė</t>
  </si>
  <si>
    <t>3 klasė</t>
  </si>
  <si>
    <t>4 klasė</t>
  </si>
  <si>
    <t>Iš viso</t>
  </si>
  <si>
    <t>5 klasė</t>
  </si>
  <si>
    <t>6 klasė</t>
  </si>
  <si>
    <t>7 klasė</t>
  </si>
  <si>
    <t>8 klasė</t>
  </si>
  <si>
    <t>9 klasė</t>
  </si>
  <si>
    <t>10 klasė</t>
  </si>
  <si>
    <t xml:space="preserve">klasių </t>
  </si>
  <si>
    <t>klasių</t>
  </si>
  <si>
    <t>GIMNAZIJOS</t>
  </si>
  <si>
    <t>Ramygalos gimnazija</t>
  </si>
  <si>
    <t>Velžio gimnazija</t>
  </si>
  <si>
    <t>Raguvos gimnazija</t>
  </si>
  <si>
    <t>Smilgių gimnazija</t>
  </si>
  <si>
    <t>Dembavos progimnazija</t>
  </si>
  <si>
    <t>MOKYKLOS-DARŽELIAI</t>
  </si>
  <si>
    <t>Piniavos mokykla-darželis</t>
  </si>
  <si>
    <t>Pažagienių mokykla-darželis</t>
  </si>
  <si>
    <t>IŠ VISO MOKYKLOSE-DARŽELIUOSE</t>
  </si>
  <si>
    <t xml:space="preserve">  </t>
  </si>
  <si>
    <t xml:space="preserve">Dembavos lopšelis-darželis „Smalsutis“  </t>
  </si>
  <si>
    <t xml:space="preserve">Paįstrio Juozo Zikaro gimnazija </t>
  </si>
  <si>
    <t xml:space="preserve">Paliūniškio pagrindinė mokykla </t>
  </si>
  <si>
    <t xml:space="preserve">Paįstrio Juozo Zikaro gimnazija   </t>
  </si>
  <si>
    <t xml:space="preserve">Pažagienių mokykla-darželis   </t>
  </si>
  <si>
    <t xml:space="preserve">Piniavos mokyla-darželis   </t>
  </si>
  <si>
    <t xml:space="preserve">Krekenavos lopšelis-darželis „Sigutė“    </t>
  </si>
  <si>
    <t xml:space="preserve">Naujamiesčio lopšelis-darželis  „Bitutė“   </t>
  </si>
  <si>
    <t xml:space="preserve">Ramygalos lopšelis-darželis  „Gandriukas“  </t>
  </si>
  <si>
    <t xml:space="preserve"> </t>
  </si>
  <si>
    <t xml:space="preserve">Krekenavos lopšelis-darželis „Sigutė“ </t>
  </si>
  <si>
    <t xml:space="preserve">Naujamiesčio lopšelis-darželis „Bitutė“ </t>
  </si>
  <si>
    <t xml:space="preserve">Priešmokyklinis ugdymas  </t>
  </si>
  <si>
    <t>Ikimokyklinis ugdymas</t>
  </si>
  <si>
    <t>Paįstrio Juozo Zikaro gimnazija</t>
  </si>
  <si>
    <t>Krekenavos Mykolo Antanaičio gimnazija</t>
  </si>
  <si>
    <t>1-4 klasių ir mokinių skaičius</t>
  </si>
  <si>
    <t>5-10 klasių ir mokinių skaičius</t>
  </si>
  <si>
    <t>Gimnazijos klasių  ir mokinių skaičius</t>
  </si>
  <si>
    <t>Raguvos gimnazijos ikimokyklinio ugdymo skyrius „Skruzdėliukas“</t>
  </si>
  <si>
    <t xml:space="preserve">Upytės Antano Belazaro pagrindinė mokykla </t>
  </si>
  <si>
    <t>IŠ VISO GIMNAZIJOSE</t>
  </si>
  <si>
    <t>mokinių</t>
  </si>
  <si>
    <t>IŠ VISO RAJONE</t>
  </si>
  <si>
    <t>Smilgių gimnazijos ikimokyklinio ugdymo skyrius</t>
  </si>
  <si>
    <t>Upytės Antano Belazaro ikimokyklinio ugdymo skyrius</t>
  </si>
  <si>
    <t xml:space="preserve">Ramygalos lopšelis-darželis "Gandriukas"  </t>
  </si>
  <si>
    <t>Velžio lopšelis-darželis "Šypsenėlė"</t>
  </si>
  <si>
    <t xml:space="preserve">Velžio lopšelis-darželio "Šypsenėlė" Liūdynės skyrius  </t>
  </si>
  <si>
    <t>Paliūniškio pagrindinė mokykla Tiltagalių skyrius</t>
  </si>
  <si>
    <t>Įstaigos</t>
  </si>
  <si>
    <t>Iš viso
 įstaigoje</t>
  </si>
  <si>
    <t>1-IV kl. 
mok. sk.</t>
  </si>
  <si>
    <t xml:space="preserve">Raguvos gimnazijos ikimokyklinio ugdymo skyrius „Skruzdėliukas“  </t>
  </si>
  <si>
    <t>Upytės Antano Belazaro pagrindinės mokyklos  ikimokyklinio ugdymo skyrius</t>
  </si>
  <si>
    <t>Paliūniškio pagrindinės mokyklos Tiltagalių skyrius</t>
  </si>
  <si>
    <t>Krekenavos lopšeliu-darželio „Sigutė“ Linkaučių skyrius</t>
  </si>
  <si>
    <t>Krekenavos lopšelio-darželio „Sigutė“ Žibartonių skyrius</t>
  </si>
  <si>
    <t xml:space="preserve">Velžio lopšelio-darželio "Šypsenėlė" Liūdynės skyrius  </t>
  </si>
  <si>
    <t xml:space="preserve">Krekenavos Mykolo Antanaičio gimnazija </t>
  </si>
  <si>
    <t>Paliūniškio pagrindinė mokykla</t>
  </si>
  <si>
    <t xml:space="preserve">Piniavos mokykla-darželis </t>
  </si>
  <si>
    <t>Eil. Nr.</t>
  </si>
  <si>
    <t>Švietimo įstaigos pavadinimas</t>
  </si>
  <si>
    <t>Mokinių skaičius (1-12 kl.)</t>
  </si>
  <si>
    <t>Vaikų sk. priešmokyklinio ugdymo klasėse</t>
  </si>
  <si>
    <t>Vaikų sk. ikimokyklinio ugdymo grupėse</t>
  </si>
  <si>
    <t>Iš viso mokinių, vaikų</t>
  </si>
  <si>
    <t>1.</t>
  </si>
  <si>
    <t>9.</t>
  </si>
  <si>
    <t>10.</t>
  </si>
  <si>
    <t>Upytės Antano Belazaro pagrindinė mokykla</t>
  </si>
  <si>
    <t>11.</t>
  </si>
  <si>
    <t>12.</t>
  </si>
  <si>
    <t>13.</t>
  </si>
  <si>
    <t>Dembavos lopšelis-darželis "Smalsutis"</t>
  </si>
  <si>
    <t>14.</t>
  </si>
  <si>
    <t>Krekenavos lopšelis-darželis „Sigutė“</t>
  </si>
  <si>
    <t>15.</t>
  </si>
  <si>
    <t>Naujamiesčio lopšelis-darželis „Bitutė“</t>
  </si>
  <si>
    <t>16.</t>
  </si>
  <si>
    <t>Ramygalos lopšelis-darželis „Gandriukas“</t>
  </si>
  <si>
    <t>17.</t>
  </si>
  <si>
    <t>Raguvo gimnazijos Miežiškių skyrius</t>
  </si>
  <si>
    <t>Ramygalos gimnazijos Vadoklių skyrius</t>
  </si>
  <si>
    <t>Piniavos mokyklos-darželio Bernatonių skyrius</t>
  </si>
  <si>
    <t>Raguvos gimnazijos Miežiškių skyrius</t>
  </si>
  <si>
    <t>Naujamiesčio mokykla</t>
  </si>
  <si>
    <t>PROGIMNAZIJA, MOKYKLA IR PAGRINDINĖS MOKYKLOS</t>
  </si>
  <si>
    <t>IŠ VISO PROGIMNAZIJOJE, MOKYKLOJE IR PAGRINDINĖSE MOKYKLOSE</t>
  </si>
  <si>
    <r>
      <t xml:space="preserve">Švietimo, kultūros ir sporto skyriaus vedėjas </t>
    </r>
    <r>
      <rPr>
        <b/>
        <i/>
        <sz val="11"/>
        <rFont val="Times New Roman"/>
        <family val="1"/>
        <charset val="186"/>
      </rPr>
      <t>(pavardė, parašas)                                                                                    Algirdas Kęstutis Rimkus</t>
    </r>
  </si>
  <si>
    <t>Iš viso </t>
  </si>
  <si>
    <t xml:space="preserve">PANEVĖŽIO  RAJONO  BENDROJO UGDYMO MOKYKLŲ SĄRAŠAS IR MOKINIŲ SKAIČIUS  2025-2026 M. M. RUGSĖJO 1 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</si>
</sst>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2"/>
      <name val="Times New Roman Baltic"/>
      <charset val="204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indexed="62"/>
      <name val="Calibri"/>
      <family val="2"/>
      <charset val="186"/>
    </font>
    <font>
      <sz val="12"/>
      <name val="Times New Roman Baltic"/>
      <charset val="204"/>
    </font>
    <font>
      <sz val="12"/>
      <name val="TimesLT"/>
      <family val="1"/>
      <charset val="186"/>
    </font>
    <font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16"/>
      <name val="Times New Roman"/>
      <family val="1"/>
      <charset val="186"/>
    </font>
    <font>
      <b/>
      <sz val="11"/>
      <color indexed="16"/>
      <name val="Times New Roman"/>
      <family val="1"/>
      <charset val="186"/>
    </font>
    <font>
      <sz val="11"/>
      <color indexed="40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3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40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rgb="FFE7E6E6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4" applyNumberFormat="0" applyAlignment="0" applyProtection="0"/>
    <xf numFmtId="0" fontId="16" fillId="0" borderId="0" applyNumberFormat="0" applyFill="0" applyBorder="0" applyAlignment="0" applyProtection="0"/>
    <xf numFmtId="0" fontId="17" fillId="7" borderId="5" applyNumberFormat="0" applyAlignment="0" applyProtection="0"/>
    <xf numFmtId="0" fontId="1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8" fillId="22" borderId="6" applyNumberFormat="0" applyAlignment="0" applyProtection="0"/>
    <xf numFmtId="0" fontId="11" fillId="0" borderId="0" applyNumberFormat="0" applyFill="0" applyBorder="0" applyAlignment="0" applyProtection="0"/>
    <xf numFmtId="0" fontId="12" fillId="16" borderId="5" applyNumberFormat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23" borderId="9" applyNumberFormat="0" applyAlignment="0" applyProtection="0"/>
    <xf numFmtId="0" fontId="19" fillId="0" borderId="0"/>
  </cellStyleXfs>
  <cellXfs count="146">
    <xf numFmtId="0" fontId="0" fillId="0" borderId="0" xfId="0"/>
    <xf numFmtId="16" fontId="0" fillId="0" borderId="0" xfId="0" applyNumberFormat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 textRotation="90"/>
    </xf>
    <xf numFmtId="0" fontId="20" fillId="33" borderId="11" xfId="0" applyFont="1" applyFill="1" applyBorder="1" applyAlignment="1">
      <alignment horizontal="center" vertical="center" textRotation="90"/>
    </xf>
    <xf numFmtId="0" fontId="20" fillId="25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20" fillId="30" borderId="0" xfId="0" applyFont="1" applyFill="1" applyAlignment="1">
      <alignment horizontal="center"/>
    </xf>
    <xf numFmtId="0" fontId="23" fillId="0" borderId="0" xfId="0" applyFont="1"/>
    <xf numFmtId="0" fontId="20" fillId="0" borderId="0" xfId="0" applyFont="1"/>
    <xf numFmtId="0" fontId="23" fillId="0" borderId="0" xfId="0" applyFont="1" applyAlignment="1">
      <alignment horizontal="center" vertical="center" textRotation="90"/>
    </xf>
    <xf numFmtId="0" fontId="20" fillId="25" borderId="11" xfId="0" applyFont="1" applyFill="1" applyBorder="1" applyAlignment="1">
      <alignment horizontal="center" vertical="center" textRotation="90"/>
    </xf>
    <xf numFmtId="0" fontId="20" fillId="25" borderId="16" xfId="0" applyFont="1" applyFill="1" applyBorder="1" applyAlignment="1">
      <alignment horizontal="center" vertical="center" textRotation="90"/>
    </xf>
    <xf numFmtId="0" fontId="20" fillId="0" borderId="11" xfId="0" applyFont="1" applyBorder="1" applyAlignment="1">
      <alignment horizontal="center"/>
    </xf>
    <xf numFmtId="0" fontId="20" fillId="25" borderId="1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0" fillId="0" borderId="11" xfId="0" applyFont="1" applyBorder="1"/>
    <xf numFmtId="0" fontId="20" fillId="25" borderId="0" xfId="0" applyFont="1" applyFill="1"/>
    <xf numFmtId="0" fontId="20" fillId="30" borderId="11" xfId="0" applyFont="1" applyFill="1" applyBorder="1" applyAlignment="1">
      <alignment horizontal="center"/>
    </xf>
    <xf numFmtId="0" fontId="20" fillId="30" borderId="0" xfId="0" applyFont="1" applyFill="1"/>
    <xf numFmtId="0" fontId="20" fillId="25" borderId="1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2" fillId="27" borderId="11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3" fillId="24" borderId="0" xfId="0" applyFont="1" applyFill="1" applyAlignment="1">
      <alignment horizontal="center" vertical="center"/>
    </xf>
    <xf numFmtId="0" fontId="20" fillId="32" borderId="0" xfId="0" applyFont="1" applyFill="1" applyAlignment="1">
      <alignment horizontal="center"/>
    </xf>
    <xf numFmtId="0" fontId="27" fillId="25" borderId="0" xfId="0" applyFont="1" applyFill="1" applyAlignment="1">
      <alignment horizontal="center"/>
    </xf>
    <xf numFmtId="0" fontId="20" fillId="28" borderId="0" xfId="0" applyFont="1" applyFill="1" applyAlignment="1">
      <alignment horizontal="center" vertical="center"/>
    </xf>
    <xf numFmtId="0" fontId="20" fillId="31" borderId="0" xfId="0" applyFont="1" applyFill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6" fontId="20" fillId="0" borderId="0" xfId="0" applyNumberFormat="1" applyFont="1"/>
    <xf numFmtId="0" fontId="21" fillId="0" borderId="0" xfId="0" applyFont="1"/>
    <xf numFmtId="0" fontId="29" fillId="0" borderId="0" xfId="0" applyFont="1"/>
    <xf numFmtId="0" fontId="20" fillId="25" borderId="12" xfId="0" applyFont="1" applyFill="1" applyBorder="1" applyAlignment="1">
      <alignment horizontal="center" vertical="center"/>
    </xf>
    <xf numFmtId="0" fontId="20" fillId="25" borderId="16" xfId="0" applyFont="1" applyFill="1" applyBorder="1" applyAlignment="1">
      <alignment horizontal="center" vertical="center"/>
    </xf>
    <xf numFmtId="0" fontId="20" fillId="26" borderId="11" xfId="0" applyFont="1" applyFill="1" applyBorder="1" applyAlignment="1">
      <alignment horizontal="center" vertical="center"/>
    </xf>
    <xf numFmtId="0" fontId="20" fillId="29" borderId="16" xfId="0" applyFont="1" applyFill="1" applyBorder="1" applyAlignment="1">
      <alignment horizontal="center" vertical="center"/>
    </xf>
    <xf numFmtId="0" fontId="20" fillId="27" borderId="16" xfId="0" applyFont="1" applyFill="1" applyBorder="1" applyAlignment="1">
      <alignment horizontal="center" vertical="center"/>
    </xf>
    <xf numFmtId="0" fontId="20" fillId="28" borderId="11" xfId="0" applyFont="1" applyFill="1" applyBorder="1" applyAlignment="1">
      <alignment horizontal="center" vertical="center"/>
    </xf>
    <xf numFmtId="0" fontId="20" fillId="31" borderId="11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20" fillId="30" borderId="11" xfId="0" applyFont="1" applyFill="1" applyBorder="1" applyAlignment="1">
      <alignment horizontal="center" vertical="center"/>
    </xf>
    <xf numFmtId="0" fontId="20" fillId="34" borderId="11" xfId="0" applyFont="1" applyFill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4" xfId="0" applyFont="1" applyBorder="1"/>
    <xf numFmtId="0" fontId="20" fillId="0" borderId="14" xfId="0" applyFont="1" applyBorder="1" applyAlignment="1">
      <alignment horizontal="left" vertical="center"/>
    </xf>
    <xf numFmtId="0" fontId="29" fillId="0" borderId="23" xfId="0" applyFont="1" applyBorder="1" applyAlignment="1">
      <alignment horizontal="center" vertical="center" wrapText="1"/>
    </xf>
    <xf numFmtId="0" fontId="20" fillId="0" borderId="11" xfId="42" applyFont="1" applyBorder="1"/>
    <xf numFmtId="0" fontId="20" fillId="33" borderId="23" xfId="0" applyFont="1" applyFill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/>
    </xf>
    <xf numFmtId="0" fontId="20" fillId="0" borderId="11" xfId="0" applyFont="1" applyBorder="1" applyAlignment="1">
      <alignment horizontal="left"/>
    </xf>
    <xf numFmtId="0" fontId="20" fillId="0" borderId="11" xfId="0" applyFont="1" applyBorder="1" applyAlignment="1">
      <alignment horizontal="left" vertical="center"/>
    </xf>
    <xf numFmtId="0" fontId="20" fillId="0" borderId="23" xfId="0" applyFont="1" applyBorder="1" applyAlignment="1">
      <alignment horizontal="center" vertical="center" wrapText="1"/>
    </xf>
    <xf numFmtId="0" fontId="20" fillId="0" borderId="11" xfId="0" applyFont="1" applyBorder="1" applyAlignment="1">
      <alignment wrapText="1"/>
    </xf>
    <xf numFmtId="0" fontId="21" fillId="25" borderId="11" xfId="0" applyFont="1" applyFill="1" applyBorder="1" applyAlignment="1">
      <alignment horizontal="center" vertical="center"/>
    </xf>
    <xf numFmtId="0" fontId="21" fillId="29" borderId="16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27" borderId="16" xfId="0" applyFont="1" applyFill="1" applyBorder="1" applyAlignment="1">
      <alignment horizontal="center" vertical="center"/>
    </xf>
    <xf numFmtId="0" fontId="21" fillId="27" borderId="11" xfId="0" applyFont="1" applyFill="1" applyBorder="1" applyAlignment="1">
      <alignment horizontal="center" vertical="center"/>
    </xf>
    <xf numFmtId="0" fontId="21" fillId="25" borderId="20" xfId="0" applyFont="1" applyFill="1" applyBorder="1" applyAlignment="1">
      <alignment horizontal="center" vertical="center"/>
    </xf>
    <xf numFmtId="0" fontId="21" fillId="25" borderId="28" xfId="0" applyFont="1" applyFill="1" applyBorder="1" applyAlignment="1">
      <alignment horizontal="center" vertical="center"/>
    </xf>
    <xf numFmtId="0" fontId="21" fillId="26" borderId="11" xfId="0" applyFont="1" applyFill="1" applyBorder="1" applyAlignment="1">
      <alignment horizontal="center" vertical="center"/>
    </xf>
    <xf numFmtId="0" fontId="21" fillId="25" borderId="19" xfId="0" applyFont="1" applyFill="1" applyBorder="1" applyAlignment="1">
      <alignment horizontal="center" vertical="center"/>
    </xf>
    <xf numFmtId="0" fontId="21" fillId="26" borderId="20" xfId="0" applyFont="1" applyFill="1" applyBorder="1" applyAlignment="1">
      <alignment horizontal="center" vertical="center"/>
    </xf>
    <xf numFmtId="0" fontId="21" fillId="27" borderId="21" xfId="0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25" borderId="12" xfId="0" applyFont="1" applyFill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25" borderId="32" xfId="0" applyFont="1" applyFill="1" applyBorder="1" applyAlignment="1">
      <alignment horizontal="center" vertical="center"/>
    </xf>
    <xf numFmtId="0" fontId="21" fillId="33" borderId="28" xfId="0" applyFont="1" applyFill="1" applyBorder="1" applyAlignment="1">
      <alignment horizontal="center" vertical="center"/>
    </xf>
    <xf numFmtId="0" fontId="21" fillId="25" borderId="30" xfId="0" applyFont="1" applyFill="1" applyBorder="1" applyAlignment="1">
      <alignment horizontal="center" vertical="center"/>
    </xf>
    <xf numFmtId="0" fontId="21" fillId="25" borderId="27" xfId="0" applyFont="1" applyFill="1" applyBorder="1" applyAlignment="1">
      <alignment horizontal="center" vertical="center"/>
    </xf>
    <xf numFmtId="0" fontId="21" fillId="26" borderId="27" xfId="0" applyFont="1" applyFill="1" applyBorder="1" applyAlignment="1">
      <alignment horizontal="center" vertical="center"/>
    </xf>
    <xf numFmtId="0" fontId="21" fillId="27" borderId="29" xfId="0" applyFont="1" applyFill="1" applyBorder="1" applyAlignment="1">
      <alignment horizontal="center" vertical="center"/>
    </xf>
    <xf numFmtId="0" fontId="21" fillId="27" borderId="27" xfId="0" applyFont="1" applyFill="1" applyBorder="1" applyAlignment="1">
      <alignment horizontal="center" vertical="center"/>
    </xf>
    <xf numFmtId="0" fontId="21" fillId="33" borderId="23" xfId="0" applyFont="1" applyFill="1" applyBorder="1" applyAlignment="1">
      <alignment horizontal="center" vertical="center" wrapText="1"/>
    </xf>
    <xf numFmtId="0" fontId="21" fillId="33" borderId="24" xfId="0" applyFont="1" applyFill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27" borderId="11" xfId="0" applyFont="1" applyFill="1" applyBorder="1" applyAlignment="1">
      <alignment horizontal="center" vertical="center"/>
    </xf>
    <xf numFmtId="0" fontId="20" fillId="25" borderId="13" xfId="0" applyFont="1" applyFill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33" borderId="30" xfId="0" applyFont="1" applyFill="1" applyBorder="1" applyAlignment="1">
      <alignment horizontal="center" vertical="center"/>
    </xf>
    <xf numFmtId="0" fontId="20" fillId="25" borderId="18" xfId="0" applyFont="1" applyFill="1" applyBorder="1" applyAlignment="1">
      <alignment horizontal="center" vertical="center"/>
    </xf>
    <xf numFmtId="0" fontId="20" fillId="33" borderId="18" xfId="0" applyFont="1" applyFill="1" applyBorder="1" applyAlignment="1">
      <alignment horizontal="center" vertical="center"/>
    </xf>
    <xf numFmtId="0" fontId="20" fillId="33" borderId="27" xfId="0" applyFont="1" applyFill="1" applyBorder="1" applyAlignment="1">
      <alignment horizontal="center" vertical="center"/>
    </xf>
    <xf numFmtId="0" fontId="20" fillId="29" borderId="17" xfId="0" applyFont="1" applyFill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33" borderId="31" xfId="0" applyFont="1" applyFill="1" applyBorder="1" applyAlignment="1">
      <alignment horizontal="center" vertical="center"/>
    </xf>
    <xf numFmtId="0" fontId="20" fillId="27" borderId="17" xfId="0" applyFont="1" applyFill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33" borderId="32" xfId="0" applyFont="1" applyFill="1" applyBorder="1" applyAlignment="1">
      <alignment horizontal="center" vertical="center"/>
    </xf>
    <xf numFmtId="0" fontId="20" fillId="25" borderId="28" xfId="0" applyFont="1" applyFill="1" applyBorder="1" applyAlignment="1">
      <alignment horizontal="center" vertical="center"/>
    </xf>
    <xf numFmtId="0" fontId="20" fillId="33" borderId="28" xfId="0" applyFont="1" applyFill="1" applyBorder="1" applyAlignment="1">
      <alignment horizontal="center" vertical="center"/>
    </xf>
    <xf numFmtId="0" fontId="20" fillId="25" borderId="20" xfId="0" applyFont="1" applyFill="1" applyBorder="1" applyAlignment="1">
      <alignment horizontal="center" vertical="center"/>
    </xf>
    <xf numFmtId="0" fontId="20" fillId="33" borderId="20" xfId="0" applyFont="1" applyFill="1" applyBorder="1" applyAlignment="1">
      <alignment horizontal="center" vertical="center"/>
    </xf>
    <xf numFmtId="0" fontId="20" fillId="25" borderId="21" xfId="0" applyFont="1" applyFill="1" applyBorder="1" applyAlignment="1">
      <alignment horizontal="center" vertical="center"/>
    </xf>
    <xf numFmtId="0" fontId="20" fillId="33" borderId="15" xfId="0" applyFont="1" applyFill="1" applyBorder="1" applyAlignment="1">
      <alignment horizontal="center" vertical="center"/>
    </xf>
    <xf numFmtId="0" fontId="23" fillId="33" borderId="11" xfId="0" applyFont="1" applyFill="1" applyBorder="1" applyAlignment="1">
      <alignment horizontal="center" vertical="center"/>
    </xf>
    <xf numFmtId="0" fontId="20" fillId="31" borderId="27" xfId="0" applyFont="1" applyFill="1" applyBorder="1" applyAlignment="1">
      <alignment horizontal="center" vertical="center"/>
    </xf>
    <xf numFmtId="0" fontId="20" fillId="0" borderId="3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/>
    </xf>
    <xf numFmtId="0" fontId="20" fillId="0" borderId="14" xfId="0" applyFont="1" applyBorder="1" applyAlignment="1">
      <alignment wrapText="1"/>
    </xf>
    <xf numFmtId="0" fontId="23" fillId="0" borderId="11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0" fillId="25" borderId="11" xfId="0" applyFont="1" applyFill="1" applyBorder="1" applyAlignment="1">
      <alignment horizontal="center" vertical="center" wrapText="1"/>
    </xf>
    <xf numFmtId="0" fontId="20" fillId="25" borderId="12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33" borderId="27" xfId="0" applyFont="1" applyFill="1" applyBorder="1" applyAlignment="1">
      <alignment horizontal="center" vertical="center" textRotation="90"/>
    </xf>
    <xf numFmtId="0" fontId="20" fillId="33" borderId="28" xfId="0" applyFont="1" applyFill="1" applyBorder="1" applyAlignment="1">
      <alignment horizontal="center" vertical="center" textRotation="90"/>
    </xf>
    <xf numFmtId="0" fontId="20" fillId="31" borderId="11" xfId="0" applyFont="1" applyFill="1" applyBorder="1" applyAlignment="1">
      <alignment horizontal="center" vertical="center" textRotation="90"/>
    </xf>
    <xf numFmtId="0" fontId="20" fillId="0" borderId="0" xfId="0" applyFont="1" applyAlignment="1">
      <alignment horizontal="center"/>
    </xf>
    <xf numFmtId="49" fontId="20" fillId="0" borderId="11" xfId="0" applyNumberFormat="1" applyFont="1" applyBorder="1" applyAlignment="1">
      <alignment horizontal="center" vertical="center" wrapText="1"/>
    </xf>
    <xf numFmtId="11" fontId="20" fillId="0" borderId="11" xfId="0" applyNumberFormat="1" applyFont="1" applyBorder="1" applyAlignment="1">
      <alignment horizontal="center" vertical="center"/>
    </xf>
    <xf numFmtId="0" fontId="20" fillId="25" borderId="12" xfId="0" applyFont="1" applyFill="1" applyBorder="1" applyAlignment="1">
      <alignment horizontal="center" vertical="center"/>
    </xf>
    <xf numFmtId="0" fontId="20" fillId="25" borderId="11" xfId="0" applyFont="1" applyFill="1" applyBorder="1" applyAlignment="1">
      <alignment horizontal="center" vertical="center"/>
    </xf>
    <xf numFmtId="0" fontId="20" fillId="25" borderId="13" xfId="0" applyFont="1" applyFill="1" applyBorder="1" applyAlignment="1">
      <alignment horizontal="center" vertical="center"/>
    </xf>
    <xf numFmtId="0" fontId="20" fillId="25" borderId="15" xfId="0" applyFont="1" applyFill="1" applyBorder="1" applyAlignment="1">
      <alignment horizontal="center" vertical="center"/>
    </xf>
    <xf numFmtId="0" fontId="20" fillId="25" borderId="16" xfId="0" applyFont="1" applyFill="1" applyBorder="1" applyAlignment="1">
      <alignment horizontal="center" vertical="center"/>
    </xf>
    <xf numFmtId="0" fontId="20" fillId="25" borderId="16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9" fillId="0" borderId="25" xfId="0" applyFont="1" applyBorder="1" applyAlignment="1">
      <alignment horizontal="right" vertical="center" wrapText="1"/>
    </xf>
    <xf numFmtId="0" fontId="29" fillId="0" borderId="22" xfId="0" applyFont="1" applyBorder="1" applyAlignment="1">
      <alignment horizontal="center" vertical="center" wrapText="1"/>
    </xf>
    <xf numFmtId="0" fontId="20" fillId="0" borderId="28" xfId="42" applyFont="1" applyBorder="1"/>
    <xf numFmtId="0" fontId="20" fillId="0" borderId="22" xfId="0" applyFont="1" applyBorder="1" applyAlignment="1">
      <alignment horizontal="center" vertical="center" wrapText="1"/>
    </xf>
    <xf numFmtId="0" fontId="20" fillId="33" borderId="22" xfId="0" applyFont="1" applyFill="1" applyBorder="1" applyAlignment="1">
      <alignment horizontal="center" vertical="center" wrapText="1"/>
    </xf>
    <xf numFmtId="0" fontId="30" fillId="33" borderId="11" xfId="0" applyFont="1" applyFill="1" applyBorder="1" applyAlignment="1">
      <alignment horizontal="center" vertical="center" wrapText="1"/>
    </xf>
    <xf numFmtId="0" fontId="30" fillId="35" borderId="11" xfId="0" applyFont="1" applyFill="1" applyBorder="1" applyAlignment="1">
      <alignment horizontal="center" vertical="center" wrapText="1"/>
    </xf>
    <xf numFmtId="0" fontId="0" fillId="0" borderId="0" xfId="0" applyBorder="1"/>
    <xf numFmtId="0" fontId="20" fillId="0" borderId="0" xfId="0" applyFont="1" applyBorder="1" applyAlignment="1">
      <alignment horizontal="center" vertical="center" wrapText="1"/>
    </xf>
    <xf numFmtId="0" fontId="29" fillId="0" borderId="34" xfId="0" applyFont="1" applyBorder="1" applyAlignment="1">
      <alignment horizontal="right" vertical="center" wrapText="1"/>
    </xf>
    <xf numFmtId="0" fontId="20" fillId="0" borderId="26" xfId="0" applyFont="1" applyBorder="1" applyAlignment="1">
      <alignment horizontal="center" vertical="center" wrapText="1"/>
    </xf>
  </cellXfs>
  <cellStyles count="43">
    <cellStyle name="1 antraštė" xfId="1" builtinId="16" customBuiltin="1"/>
    <cellStyle name="2 antraštė" xfId="2" builtinId="17" customBuiltin="1"/>
    <cellStyle name="20% – paryškinimas 1" xfId="3" builtinId="30" customBuiltin="1"/>
    <cellStyle name="20% – paryškinimas 2" xfId="4" builtinId="34" customBuiltin="1"/>
    <cellStyle name="20% – paryškinimas 3" xfId="5" builtinId="38" customBuiltin="1"/>
    <cellStyle name="20% – paryškinimas 4" xfId="6" builtinId="42" customBuiltin="1"/>
    <cellStyle name="20% – paryškinimas 5" xfId="7" builtinId="46" customBuiltin="1"/>
    <cellStyle name="20% – paryškinimas 6" xfId="8" builtinId="50" customBuiltin="1"/>
    <cellStyle name="3 antraštė" xfId="9" builtinId="18" customBuiltin="1"/>
    <cellStyle name="4 antraštė" xfId="10" builtinId="19" customBuiltin="1"/>
    <cellStyle name="40% – paryškinimas 1" xfId="11" builtinId="31" customBuiltin="1"/>
    <cellStyle name="40% – paryškinimas 2" xfId="12" builtinId="35" customBuiltin="1"/>
    <cellStyle name="40% – paryškinimas 3" xfId="13" builtinId="39" customBuiltin="1"/>
    <cellStyle name="40% – paryškinimas 4" xfId="14" builtinId="43" customBuiltin="1"/>
    <cellStyle name="40% – paryškinimas 5" xfId="15" builtinId="47" customBuiltin="1"/>
    <cellStyle name="40% – paryškinimas 6" xfId="16" builtinId="51" customBuiltin="1"/>
    <cellStyle name="60% – paryškinimas 1" xfId="17" builtinId="32" customBuiltin="1"/>
    <cellStyle name="60% – paryškinimas 2" xfId="18" builtinId="36" customBuiltin="1"/>
    <cellStyle name="60% – paryškinimas 3" xfId="19" builtinId="40" customBuiltin="1"/>
    <cellStyle name="60% – paryškinimas 4" xfId="20" builtinId="44" customBuiltin="1"/>
    <cellStyle name="60% – paryškinimas 5" xfId="21" builtinId="48" customBuiltin="1"/>
    <cellStyle name="60% – paryškinimas 6" xfId="22" builtinId="52" customBuiltin="1"/>
    <cellStyle name="Aiškinamasis tekstas" xfId="23" builtinId="53" customBuiltin="1"/>
    <cellStyle name="Blogas" xfId="24" builtinId="27" customBuiltin="1"/>
    <cellStyle name="Geras" xfId="25" builtinId="26" customBuiltin="1"/>
    <cellStyle name="Įprastas" xfId="0" builtinId="0"/>
    <cellStyle name="Įprastas 2" xfId="42" xr:uid="{00000000-0005-0000-0000-000022000000}"/>
    <cellStyle name="Įspėjimo tekstas" xfId="27" builtinId="11" customBuiltin="1"/>
    <cellStyle name="Išvestis" xfId="26" builtinId="21" customBuiltin="1"/>
    <cellStyle name="Įvestis" xfId="28" builtinId="20" customBuiltin="1"/>
    <cellStyle name="Neutralus" xfId="29" builtinId="28" customBuiltin="1"/>
    <cellStyle name="Paryškinimas 1" xfId="30" builtinId="29" customBuiltin="1"/>
    <cellStyle name="Paryškinimas 2" xfId="31" builtinId="33" customBuiltin="1"/>
    <cellStyle name="Paryškinimas 3" xfId="32" builtinId="37" customBuiltin="1"/>
    <cellStyle name="Paryškinimas 4" xfId="33" builtinId="41" customBuiltin="1"/>
    <cellStyle name="Paryškinimas 5" xfId="34" builtinId="45" customBuiltin="1"/>
    <cellStyle name="Paryškinimas 6" xfId="35" builtinId="49" customBuiltin="1"/>
    <cellStyle name="Pastaba" xfId="36" builtinId="10" customBuiltin="1"/>
    <cellStyle name="Pavadinimas" xfId="37" builtinId="15" customBuiltin="1"/>
    <cellStyle name="Skaičiavimas" xfId="38" builtinId="22" customBuiltin="1"/>
    <cellStyle name="Suma" xfId="39" builtinId="25" customBuiltin="1"/>
    <cellStyle name="Susietas langelis" xfId="40" builtinId="24" customBuiltin="1"/>
    <cellStyle name="Tikrinimo langelis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O63"/>
  <sheetViews>
    <sheetView showGridLines="0" tabSelected="1" zoomScaleNormal="100" workbookViewId="0">
      <pane xSplit="2" topLeftCell="C1" activePane="topRight" state="frozen"/>
      <selection pane="topRight" activeCell="B27" sqref="B27"/>
    </sheetView>
  </sheetViews>
  <sheetFormatPr defaultColWidth="7.75" defaultRowHeight="15"/>
  <cols>
    <col min="1" max="1" width="4.125" style="9" customWidth="1"/>
    <col min="2" max="2" width="62.75" style="9" customWidth="1"/>
    <col min="3" max="38" width="4.625" style="9" customWidth="1"/>
    <col min="39" max="39" width="7.25" style="9" customWidth="1"/>
    <col min="40" max="40" width="5.625" style="9" customWidth="1"/>
    <col min="41" max="41" width="0" style="9" hidden="1" customWidth="1"/>
    <col min="42" max="59" width="7.875" style="9" customWidth="1"/>
    <col min="60" max="16384" width="7.75" style="9"/>
  </cols>
  <sheetData>
    <row r="2" spans="1:40" s="8" customFormat="1" ht="17.45" customHeight="1">
      <c r="A2" s="116" t="s">
        <v>99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</row>
    <row r="3" spans="1:40" ht="18.75" customHeight="1"/>
    <row r="4" spans="1:40" ht="39" customHeight="1">
      <c r="A4" s="124" t="s">
        <v>0</v>
      </c>
      <c r="B4" s="125" t="s">
        <v>1</v>
      </c>
      <c r="C4" s="126" t="s">
        <v>43</v>
      </c>
      <c r="D4" s="127"/>
      <c r="E4" s="127"/>
      <c r="F4" s="127"/>
      <c r="G4" s="127"/>
      <c r="H4" s="127"/>
      <c r="I4" s="127"/>
      <c r="J4" s="127"/>
      <c r="K4" s="127"/>
      <c r="L4" s="128"/>
      <c r="M4" s="129" t="s">
        <v>44</v>
      </c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30"/>
      <c r="AA4" s="126" t="s">
        <v>45</v>
      </c>
      <c r="AB4" s="127"/>
      <c r="AC4" s="127"/>
      <c r="AD4" s="127"/>
      <c r="AE4" s="127"/>
      <c r="AF4" s="127"/>
      <c r="AG4" s="127"/>
      <c r="AH4" s="127"/>
      <c r="AI4" s="127"/>
      <c r="AJ4" s="127"/>
      <c r="AK4" s="117" t="s">
        <v>2</v>
      </c>
      <c r="AL4" s="117"/>
      <c r="AM4" s="10"/>
      <c r="AN4" s="10"/>
    </row>
    <row r="5" spans="1:40" ht="12.75" customHeight="1">
      <c r="A5" s="124"/>
      <c r="B5" s="125"/>
      <c r="C5" s="37"/>
      <c r="D5" s="20"/>
      <c r="E5" s="20"/>
      <c r="F5" s="20"/>
      <c r="G5" s="20"/>
      <c r="H5" s="20"/>
      <c r="I5" s="20"/>
      <c r="J5" s="20"/>
      <c r="K5" s="20"/>
      <c r="L5" s="38"/>
      <c r="M5" s="37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38"/>
      <c r="AA5" s="37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10"/>
      <c r="AN5" s="10"/>
    </row>
    <row r="6" spans="1:40" ht="28.15" customHeight="1">
      <c r="A6" s="124"/>
      <c r="B6" s="125"/>
      <c r="C6" s="118" t="s">
        <v>3</v>
      </c>
      <c r="D6" s="117"/>
      <c r="E6" s="117" t="s">
        <v>4</v>
      </c>
      <c r="F6" s="117"/>
      <c r="G6" s="117" t="s">
        <v>5</v>
      </c>
      <c r="H6" s="117"/>
      <c r="I6" s="117" t="s">
        <v>6</v>
      </c>
      <c r="J6" s="117"/>
      <c r="K6" s="117" t="s">
        <v>7</v>
      </c>
      <c r="L6" s="131"/>
      <c r="M6" s="118" t="s">
        <v>8</v>
      </c>
      <c r="N6" s="117"/>
      <c r="O6" s="117" t="s">
        <v>9</v>
      </c>
      <c r="P6" s="117"/>
      <c r="Q6" s="117" t="s">
        <v>10</v>
      </c>
      <c r="R6" s="117"/>
      <c r="S6" s="117" t="s">
        <v>11</v>
      </c>
      <c r="T6" s="117"/>
      <c r="U6" s="117" t="s">
        <v>12</v>
      </c>
      <c r="V6" s="117"/>
      <c r="W6" s="117" t="s">
        <v>13</v>
      </c>
      <c r="X6" s="117"/>
      <c r="Y6" s="117" t="s">
        <v>7</v>
      </c>
      <c r="Z6" s="131"/>
      <c r="AA6" s="118" t="s">
        <v>3</v>
      </c>
      <c r="AB6" s="117"/>
      <c r="AC6" s="117" t="s">
        <v>4</v>
      </c>
      <c r="AD6" s="117"/>
      <c r="AE6" s="117" t="s">
        <v>5</v>
      </c>
      <c r="AF6" s="117"/>
      <c r="AG6" s="117" t="s">
        <v>6</v>
      </c>
      <c r="AH6" s="117"/>
      <c r="AI6" s="117" t="s">
        <v>7</v>
      </c>
      <c r="AJ6" s="117"/>
      <c r="AK6" s="120" t="s">
        <v>14</v>
      </c>
      <c r="AL6" s="122" t="s">
        <v>49</v>
      </c>
      <c r="AM6" s="10"/>
      <c r="AN6" s="10"/>
    </row>
    <row r="7" spans="1:40" ht="53.25" customHeight="1">
      <c r="A7" s="124"/>
      <c r="B7" s="125"/>
      <c r="C7" s="3" t="s">
        <v>15</v>
      </c>
      <c r="D7" s="11" t="s">
        <v>49</v>
      </c>
      <c r="E7" s="4" t="s">
        <v>15</v>
      </c>
      <c r="F7" s="11" t="s">
        <v>49</v>
      </c>
      <c r="G7" s="4" t="s">
        <v>15</v>
      </c>
      <c r="H7" s="11" t="s">
        <v>49</v>
      </c>
      <c r="I7" s="4" t="s">
        <v>15</v>
      </c>
      <c r="J7" s="11" t="s">
        <v>49</v>
      </c>
      <c r="K7" s="4" t="s">
        <v>15</v>
      </c>
      <c r="L7" s="12" t="s">
        <v>49</v>
      </c>
      <c r="M7" s="3" t="s">
        <v>15</v>
      </c>
      <c r="N7" s="11" t="s">
        <v>49</v>
      </c>
      <c r="O7" s="4" t="s">
        <v>15</v>
      </c>
      <c r="P7" s="11" t="s">
        <v>49</v>
      </c>
      <c r="Q7" s="4" t="s">
        <v>15</v>
      </c>
      <c r="R7" s="11" t="s">
        <v>49</v>
      </c>
      <c r="S7" s="4" t="s">
        <v>15</v>
      </c>
      <c r="T7" s="11" t="s">
        <v>49</v>
      </c>
      <c r="U7" s="4" t="s">
        <v>15</v>
      </c>
      <c r="V7" s="11" t="s">
        <v>49</v>
      </c>
      <c r="W7" s="4" t="s">
        <v>15</v>
      </c>
      <c r="X7" s="11" t="s">
        <v>49</v>
      </c>
      <c r="Y7" s="4" t="s">
        <v>15</v>
      </c>
      <c r="Z7" s="12" t="s">
        <v>49</v>
      </c>
      <c r="AA7" s="3" t="s">
        <v>15</v>
      </c>
      <c r="AB7" s="11" t="s">
        <v>49</v>
      </c>
      <c r="AC7" s="4" t="s">
        <v>15</v>
      </c>
      <c r="AD7" s="11" t="s">
        <v>49</v>
      </c>
      <c r="AE7" s="4" t="s">
        <v>15</v>
      </c>
      <c r="AF7" s="11" t="s">
        <v>49</v>
      </c>
      <c r="AG7" s="4" t="s">
        <v>15</v>
      </c>
      <c r="AH7" s="11" t="s">
        <v>49</v>
      </c>
      <c r="AI7" s="4" t="s">
        <v>15</v>
      </c>
      <c r="AJ7" s="11" t="s">
        <v>49</v>
      </c>
      <c r="AK7" s="121"/>
      <c r="AL7" s="122"/>
      <c r="AM7" s="10"/>
      <c r="AN7" s="10"/>
    </row>
    <row r="8" spans="1:40" ht="11.45" customHeight="1">
      <c r="A8" s="13">
        <v>1</v>
      </c>
      <c r="B8" s="13">
        <v>2</v>
      </c>
      <c r="C8" s="37">
        <v>5</v>
      </c>
      <c r="D8" s="20">
        <v>6</v>
      </c>
      <c r="E8" s="20">
        <v>7</v>
      </c>
      <c r="F8" s="20">
        <v>8</v>
      </c>
      <c r="G8" s="20">
        <v>9</v>
      </c>
      <c r="H8" s="20">
        <v>10</v>
      </c>
      <c r="I8" s="20">
        <v>11</v>
      </c>
      <c r="J8" s="20">
        <v>12</v>
      </c>
      <c r="K8" s="39">
        <v>13</v>
      </c>
      <c r="L8" s="40">
        <v>14</v>
      </c>
      <c r="M8" s="37">
        <v>16</v>
      </c>
      <c r="N8" s="20">
        <v>17</v>
      </c>
      <c r="O8" s="20">
        <v>18</v>
      </c>
      <c r="P8" s="20">
        <v>19</v>
      </c>
      <c r="Q8" s="20">
        <v>20</v>
      </c>
      <c r="R8" s="20">
        <v>21</v>
      </c>
      <c r="S8" s="20">
        <v>22</v>
      </c>
      <c r="T8" s="20">
        <v>23</v>
      </c>
      <c r="U8" s="20">
        <v>24</v>
      </c>
      <c r="V8" s="20">
        <v>25</v>
      </c>
      <c r="W8" s="20">
        <v>26</v>
      </c>
      <c r="X8" s="20">
        <v>27</v>
      </c>
      <c r="Y8" s="39">
        <v>28</v>
      </c>
      <c r="Z8" s="41">
        <v>29</v>
      </c>
      <c r="AA8" s="37">
        <v>37</v>
      </c>
      <c r="AB8" s="20">
        <v>38</v>
      </c>
      <c r="AC8" s="20">
        <v>39</v>
      </c>
      <c r="AD8" s="20">
        <v>40</v>
      </c>
      <c r="AE8" s="20">
        <v>41</v>
      </c>
      <c r="AF8" s="20">
        <v>42</v>
      </c>
      <c r="AG8" s="20">
        <v>43</v>
      </c>
      <c r="AH8" s="20">
        <v>44</v>
      </c>
      <c r="AI8" s="39">
        <v>45</v>
      </c>
      <c r="AJ8" s="23">
        <v>46</v>
      </c>
      <c r="AK8" s="42">
        <v>47</v>
      </c>
      <c r="AL8" s="43">
        <v>48</v>
      </c>
      <c r="AM8" s="15"/>
      <c r="AN8" s="15"/>
    </row>
    <row r="9" spans="1:40" ht="13.15" customHeight="1">
      <c r="A9" s="114" t="s">
        <v>16</v>
      </c>
      <c r="B9" s="114"/>
      <c r="C9" s="37"/>
      <c r="D9" s="20"/>
      <c r="E9" s="20"/>
      <c r="F9" s="20"/>
      <c r="G9" s="20"/>
      <c r="H9" s="20"/>
      <c r="I9" s="20"/>
      <c r="J9" s="20"/>
      <c r="K9" s="20"/>
      <c r="L9" s="40"/>
      <c r="M9" s="37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39"/>
      <c r="Z9" s="41"/>
      <c r="AA9" s="37"/>
      <c r="AB9" s="20"/>
      <c r="AC9" s="20"/>
      <c r="AD9" s="20"/>
      <c r="AE9" s="20"/>
      <c r="AF9" s="20"/>
      <c r="AG9" s="20"/>
      <c r="AH9" s="20"/>
      <c r="AI9" s="39"/>
      <c r="AJ9" s="23"/>
      <c r="AK9" s="42"/>
      <c r="AL9" s="43"/>
      <c r="AM9" s="15"/>
      <c r="AN9" s="15"/>
    </row>
    <row r="10" spans="1:40" s="17" customFormat="1" ht="15" customHeight="1">
      <c r="A10" s="14">
        <v>1</v>
      </c>
      <c r="B10" s="16" t="s">
        <v>66</v>
      </c>
      <c r="C10" s="44">
        <v>2</v>
      </c>
      <c r="D10" s="20">
        <v>26</v>
      </c>
      <c r="E10" s="45">
        <v>2</v>
      </c>
      <c r="F10" s="20">
        <v>33</v>
      </c>
      <c r="G10" s="45">
        <v>1</v>
      </c>
      <c r="H10" s="20">
        <v>23</v>
      </c>
      <c r="I10" s="45">
        <v>1</v>
      </c>
      <c r="J10" s="20">
        <v>21</v>
      </c>
      <c r="K10" s="45">
        <f>C10+E10+G10+I10</f>
        <v>6</v>
      </c>
      <c r="L10" s="40">
        <f>D10+F10+H10+J10</f>
        <v>103</v>
      </c>
      <c r="M10" s="44">
        <v>2</v>
      </c>
      <c r="N10" s="20">
        <v>30</v>
      </c>
      <c r="O10" s="45">
        <v>1</v>
      </c>
      <c r="P10" s="20">
        <v>27</v>
      </c>
      <c r="Q10" s="45">
        <v>1</v>
      </c>
      <c r="R10" s="20">
        <v>26</v>
      </c>
      <c r="S10" s="45">
        <v>2</v>
      </c>
      <c r="T10" s="20">
        <v>30</v>
      </c>
      <c r="U10" s="2"/>
      <c r="V10" s="2"/>
      <c r="W10" s="2"/>
      <c r="X10" s="2"/>
      <c r="Y10" s="45">
        <f>M10+O10+Q10+S10+U10+W10</f>
        <v>6</v>
      </c>
      <c r="Z10" s="41">
        <f>N10+P10+R10+T10+V10+X10</f>
        <v>113</v>
      </c>
      <c r="AA10" s="44">
        <v>2</v>
      </c>
      <c r="AB10" s="20">
        <v>31</v>
      </c>
      <c r="AC10" s="45">
        <v>2</v>
      </c>
      <c r="AD10" s="20">
        <v>34</v>
      </c>
      <c r="AE10" s="45">
        <v>1</v>
      </c>
      <c r="AF10" s="20">
        <v>27</v>
      </c>
      <c r="AG10" s="45">
        <v>1</v>
      </c>
      <c r="AH10" s="20">
        <v>27</v>
      </c>
      <c r="AI10" s="45">
        <f>AA10+AC10+AE10+AG10</f>
        <v>6</v>
      </c>
      <c r="AJ10" s="90">
        <f t="shared" ref="AJ10:AJ16" si="0">AB10+AD10+AF10+AH10</f>
        <v>119</v>
      </c>
      <c r="AK10" s="45">
        <f>C10+E10+G10+I10+M10+O10+Q10+S10+U10+W10+AA10+AC10+AE10+AG10</f>
        <v>18</v>
      </c>
      <c r="AL10" s="43">
        <f t="shared" ref="AL10:AL17" si="1">D10+F10+H10+J10+N10+P10+R10+T10+V10+X10+AB10+AD10+AF10+AH10</f>
        <v>335</v>
      </c>
      <c r="AM10" s="5"/>
      <c r="AN10" s="5"/>
    </row>
    <row r="11" spans="1:40" s="17" customFormat="1">
      <c r="A11" s="14">
        <v>2</v>
      </c>
      <c r="B11" s="16" t="s">
        <v>41</v>
      </c>
      <c r="C11" s="44">
        <v>1</v>
      </c>
      <c r="D11" s="20">
        <v>15</v>
      </c>
      <c r="E11" s="45">
        <v>1</v>
      </c>
      <c r="F11" s="20">
        <v>23</v>
      </c>
      <c r="G11" s="45">
        <v>1</v>
      </c>
      <c r="H11" s="20">
        <v>15</v>
      </c>
      <c r="I11" s="45">
        <v>1</v>
      </c>
      <c r="J11" s="20">
        <v>21</v>
      </c>
      <c r="K11" s="45">
        <f t="shared" ref="K11:K17" si="2">C11+E11+G11+I11</f>
        <v>4</v>
      </c>
      <c r="L11" s="40">
        <f t="shared" ref="L11:L17" si="3">D11+F11+H11+J11</f>
        <v>74</v>
      </c>
      <c r="M11" s="44">
        <v>1</v>
      </c>
      <c r="N11" s="20">
        <v>22</v>
      </c>
      <c r="O11" s="45">
        <v>1</v>
      </c>
      <c r="P11" s="20">
        <v>19</v>
      </c>
      <c r="Q11" s="45">
        <v>1</v>
      </c>
      <c r="R11" s="20">
        <v>25</v>
      </c>
      <c r="S11" s="45">
        <v>1</v>
      </c>
      <c r="T11" s="20">
        <v>23</v>
      </c>
      <c r="U11" s="2"/>
      <c r="V11" s="2"/>
      <c r="W11" s="2"/>
      <c r="X11" s="2"/>
      <c r="Y11" s="45">
        <f t="shared" ref="Y11:Y17" si="4">M11+O11+Q11+S11+U11+W11</f>
        <v>4</v>
      </c>
      <c r="Z11" s="41">
        <f t="shared" ref="Z11:Z17" si="5">N11+P11+R11+T11+V11+X11</f>
        <v>89</v>
      </c>
      <c r="AA11" s="44">
        <v>1</v>
      </c>
      <c r="AB11" s="20">
        <v>24</v>
      </c>
      <c r="AC11" s="45">
        <v>1</v>
      </c>
      <c r="AD11" s="20">
        <v>21</v>
      </c>
      <c r="AE11" s="45">
        <v>1</v>
      </c>
      <c r="AF11" s="20">
        <v>14</v>
      </c>
      <c r="AG11" s="45">
        <v>1</v>
      </c>
      <c r="AH11" s="20">
        <v>21</v>
      </c>
      <c r="AI11" s="45">
        <f t="shared" ref="AI11:AI16" si="6">AA11+AC11+AE11+AG11</f>
        <v>4</v>
      </c>
      <c r="AJ11" s="90">
        <f t="shared" si="0"/>
        <v>80</v>
      </c>
      <c r="AK11" s="45">
        <f t="shared" ref="AK11:AK16" si="7">C11+E11+G11+I11+M11+O11+Q11+S11+U11+W11+AA11+AC11+AE11+AG11</f>
        <v>12</v>
      </c>
      <c r="AL11" s="43">
        <f t="shared" si="1"/>
        <v>243</v>
      </c>
      <c r="AM11" s="5"/>
      <c r="AN11" s="5"/>
    </row>
    <row r="12" spans="1:40" ht="15" customHeight="1">
      <c r="A12" s="13">
        <v>3</v>
      </c>
      <c r="B12" s="16" t="s">
        <v>19</v>
      </c>
      <c r="C12" s="44">
        <v>1</v>
      </c>
      <c r="D12" s="2">
        <v>9</v>
      </c>
      <c r="E12" s="45">
        <v>1</v>
      </c>
      <c r="F12" s="2">
        <v>13</v>
      </c>
      <c r="G12" s="45">
        <v>1</v>
      </c>
      <c r="H12" s="2">
        <v>17</v>
      </c>
      <c r="I12" s="45">
        <v>1</v>
      </c>
      <c r="J12" s="2">
        <v>10</v>
      </c>
      <c r="K12" s="45">
        <f t="shared" si="2"/>
        <v>4</v>
      </c>
      <c r="L12" s="46">
        <f t="shared" si="3"/>
        <v>49</v>
      </c>
      <c r="M12" s="45">
        <v>1</v>
      </c>
      <c r="N12" s="2">
        <v>15</v>
      </c>
      <c r="O12" s="45">
        <v>1</v>
      </c>
      <c r="P12" s="2">
        <v>19</v>
      </c>
      <c r="Q12" s="45">
        <v>1</v>
      </c>
      <c r="R12" s="2">
        <v>14</v>
      </c>
      <c r="S12" s="45">
        <v>1</v>
      </c>
      <c r="T12" s="2">
        <v>17</v>
      </c>
      <c r="U12" s="2"/>
      <c r="V12" s="2"/>
      <c r="W12" s="2"/>
      <c r="X12" s="2"/>
      <c r="Y12" s="45">
        <f t="shared" si="4"/>
        <v>4</v>
      </c>
      <c r="Z12" s="46">
        <f t="shared" si="5"/>
        <v>65</v>
      </c>
      <c r="AA12" s="45">
        <v>1</v>
      </c>
      <c r="AB12" s="2">
        <v>18</v>
      </c>
      <c r="AC12" s="45">
        <v>1</v>
      </c>
      <c r="AD12" s="2">
        <v>26</v>
      </c>
      <c r="AE12" s="45">
        <v>1</v>
      </c>
      <c r="AF12" s="2">
        <v>17</v>
      </c>
      <c r="AG12" s="45">
        <v>1</v>
      </c>
      <c r="AH12" s="2">
        <v>18</v>
      </c>
      <c r="AI12" s="45">
        <f t="shared" si="6"/>
        <v>4</v>
      </c>
      <c r="AJ12" s="90">
        <f t="shared" si="0"/>
        <v>79</v>
      </c>
      <c r="AK12" s="45">
        <f t="shared" si="7"/>
        <v>12</v>
      </c>
      <c r="AL12" s="2">
        <f t="shared" si="1"/>
        <v>193</v>
      </c>
      <c r="AM12" s="6"/>
      <c r="AN12" s="6"/>
    </row>
    <row r="13" spans="1:40" ht="15" customHeight="1">
      <c r="A13" s="13"/>
      <c r="B13" s="16" t="s">
        <v>90</v>
      </c>
      <c r="C13" s="45">
        <v>0.5</v>
      </c>
      <c r="D13" s="2">
        <v>2</v>
      </c>
      <c r="E13" s="45">
        <v>0.5</v>
      </c>
      <c r="F13" s="2">
        <v>7</v>
      </c>
      <c r="G13" s="45"/>
      <c r="H13" s="2"/>
      <c r="I13" s="45"/>
      <c r="J13" s="2"/>
      <c r="K13" s="45">
        <f t="shared" si="2"/>
        <v>1</v>
      </c>
      <c r="L13" s="46">
        <f t="shared" si="3"/>
        <v>9</v>
      </c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45">
        <f t="shared" si="4"/>
        <v>0</v>
      </c>
      <c r="Z13" s="46">
        <f t="shared" si="5"/>
        <v>0</v>
      </c>
      <c r="AA13" s="47"/>
      <c r="AB13" s="2"/>
      <c r="AC13" s="2"/>
      <c r="AD13" s="2"/>
      <c r="AE13" s="2"/>
      <c r="AF13" s="2"/>
      <c r="AG13" s="2"/>
      <c r="AH13" s="2"/>
      <c r="AI13" s="45">
        <f t="shared" si="6"/>
        <v>0</v>
      </c>
      <c r="AJ13" s="90">
        <f t="shared" si="0"/>
        <v>0</v>
      </c>
      <c r="AK13" s="45">
        <f t="shared" si="7"/>
        <v>1</v>
      </c>
      <c r="AL13" s="2">
        <f t="shared" si="1"/>
        <v>9</v>
      </c>
      <c r="AM13" s="6"/>
      <c r="AN13" s="6"/>
    </row>
    <row r="14" spans="1:40" s="17" customFormat="1" ht="14.45" customHeight="1">
      <c r="A14" s="14">
        <v>4</v>
      </c>
      <c r="B14" s="64" t="s">
        <v>17</v>
      </c>
      <c r="C14" s="44">
        <v>2</v>
      </c>
      <c r="D14" s="20">
        <v>24</v>
      </c>
      <c r="E14" s="45">
        <v>2</v>
      </c>
      <c r="F14" s="20">
        <v>28</v>
      </c>
      <c r="G14" s="45">
        <v>2</v>
      </c>
      <c r="H14" s="20">
        <v>26</v>
      </c>
      <c r="I14" s="45">
        <v>2</v>
      </c>
      <c r="J14" s="20">
        <v>27</v>
      </c>
      <c r="K14" s="45">
        <f t="shared" si="2"/>
        <v>8</v>
      </c>
      <c r="L14" s="40">
        <f t="shared" si="3"/>
        <v>105</v>
      </c>
      <c r="M14" s="44">
        <v>1</v>
      </c>
      <c r="N14" s="20">
        <v>25</v>
      </c>
      <c r="O14" s="45">
        <v>2</v>
      </c>
      <c r="P14" s="20">
        <v>34</v>
      </c>
      <c r="Q14" s="45">
        <v>2</v>
      </c>
      <c r="R14" s="20">
        <v>31</v>
      </c>
      <c r="S14" s="45">
        <v>2</v>
      </c>
      <c r="T14" s="20">
        <v>32</v>
      </c>
      <c r="U14" s="2"/>
      <c r="V14" s="2"/>
      <c r="W14" s="2"/>
      <c r="X14" s="2"/>
      <c r="Y14" s="45">
        <f t="shared" si="4"/>
        <v>7</v>
      </c>
      <c r="Z14" s="46">
        <f t="shared" si="5"/>
        <v>122</v>
      </c>
      <c r="AA14" s="44">
        <v>2</v>
      </c>
      <c r="AB14" s="20">
        <v>32</v>
      </c>
      <c r="AC14" s="45">
        <v>2</v>
      </c>
      <c r="AD14" s="20">
        <v>35</v>
      </c>
      <c r="AE14" s="45">
        <v>1</v>
      </c>
      <c r="AF14" s="20">
        <v>30</v>
      </c>
      <c r="AG14" s="45">
        <v>2</v>
      </c>
      <c r="AH14" s="20">
        <v>32</v>
      </c>
      <c r="AI14" s="45">
        <f t="shared" si="6"/>
        <v>7</v>
      </c>
      <c r="AJ14" s="90">
        <f t="shared" si="0"/>
        <v>129</v>
      </c>
      <c r="AK14" s="45">
        <f t="shared" si="7"/>
        <v>22</v>
      </c>
      <c r="AL14" s="2">
        <f t="shared" si="1"/>
        <v>356</v>
      </c>
      <c r="AM14" s="5"/>
      <c r="AN14" s="5"/>
    </row>
    <row r="15" spans="1:40" s="17" customFormat="1" ht="15" customHeight="1">
      <c r="A15" s="14">
        <v>5</v>
      </c>
      <c r="B15" s="16" t="s">
        <v>20</v>
      </c>
      <c r="C15" s="44">
        <v>1</v>
      </c>
      <c r="D15" s="20">
        <v>15</v>
      </c>
      <c r="E15" s="45">
        <v>1</v>
      </c>
      <c r="F15" s="20">
        <v>12</v>
      </c>
      <c r="G15" s="45">
        <v>1</v>
      </c>
      <c r="H15" s="20">
        <v>16</v>
      </c>
      <c r="I15" s="45">
        <v>1</v>
      </c>
      <c r="J15" s="20">
        <v>17</v>
      </c>
      <c r="K15" s="45">
        <f t="shared" si="2"/>
        <v>4</v>
      </c>
      <c r="L15" s="40">
        <f t="shared" si="3"/>
        <v>60</v>
      </c>
      <c r="M15" s="44">
        <v>1</v>
      </c>
      <c r="N15" s="20">
        <v>23</v>
      </c>
      <c r="O15" s="45">
        <v>1</v>
      </c>
      <c r="P15" s="20">
        <v>19</v>
      </c>
      <c r="Q15" s="45">
        <v>1</v>
      </c>
      <c r="R15" s="20">
        <v>22</v>
      </c>
      <c r="S15" s="45">
        <v>1</v>
      </c>
      <c r="T15" s="20">
        <v>24</v>
      </c>
      <c r="U15" s="2"/>
      <c r="V15" s="2"/>
      <c r="W15" s="2"/>
      <c r="X15" s="2"/>
      <c r="Y15" s="45">
        <f t="shared" si="4"/>
        <v>4</v>
      </c>
      <c r="Z15" s="41">
        <f t="shared" si="5"/>
        <v>88</v>
      </c>
      <c r="AA15" s="44">
        <v>1</v>
      </c>
      <c r="AB15" s="20">
        <v>22</v>
      </c>
      <c r="AC15" s="45">
        <v>1</v>
      </c>
      <c r="AD15" s="20">
        <v>22</v>
      </c>
      <c r="AE15" s="45">
        <v>1</v>
      </c>
      <c r="AF15" s="20">
        <v>12</v>
      </c>
      <c r="AG15" s="45">
        <v>1</v>
      </c>
      <c r="AH15" s="20">
        <v>29</v>
      </c>
      <c r="AI15" s="45">
        <f t="shared" si="6"/>
        <v>4</v>
      </c>
      <c r="AJ15" s="90">
        <f t="shared" si="0"/>
        <v>85</v>
      </c>
      <c r="AK15" s="45">
        <f t="shared" si="7"/>
        <v>12</v>
      </c>
      <c r="AL15" s="2">
        <f t="shared" si="1"/>
        <v>233</v>
      </c>
      <c r="AM15" s="5"/>
      <c r="AN15" s="5"/>
    </row>
    <row r="16" spans="1:40" s="19" customFormat="1" ht="15" customHeight="1">
      <c r="A16" s="18">
        <v>6</v>
      </c>
      <c r="B16" s="16" t="s">
        <v>18</v>
      </c>
      <c r="C16" s="48">
        <v>3</v>
      </c>
      <c r="D16" s="49">
        <v>70</v>
      </c>
      <c r="E16" s="50">
        <v>3</v>
      </c>
      <c r="F16" s="49">
        <v>62</v>
      </c>
      <c r="G16" s="50">
        <v>3</v>
      </c>
      <c r="H16" s="49">
        <v>69</v>
      </c>
      <c r="I16" s="50">
        <v>3</v>
      </c>
      <c r="J16" s="49">
        <v>72</v>
      </c>
      <c r="K16" s="45">
        <f t="shared" si="2"/>
        <v>12</v>
      </c>
      <c r="L16" s="40">
        <f t="shared" si="3"/>
        <v>273</v>
      </c>
      <c r="M16" s="48">
        <v>2</v>
      </c>
      <c r="N16" s="49">
        <v>58</v>
      </c>
      <c r="O16" s="50">
        <v>3</v>
      </c>
      <c r="P16" s="49">
        <v>76</v>
      </c>
      <c r="Q16" s="50">
        <v>3</v>
      </c>
      <c r="R16" s="49">
        <v>73</v>
      </c>
      <c r="S16" s="50">
        <v>3</v>
      </c>
      <c r="T16" s="49">
        <v>64</v>
      </c>
      <c r="U16" s="2"/>
      <c r="V16" s="2"/>
      <c r="W16" s="2"/>
      <c r="X16" s="2"/>
      <c r="Y16" s="45">
        <f t="shared" si="4"/>
        <v>11</v>
      </c>
      <c r="Z16" s="41">
        <f t="shared" si="5"/>
        <v>271</v>
      </c>
      <c r="AA16" s="44">
        <v>3</v>
      </c>
      <c r="AB16" s="49">
        <v>60</v>
      </c>
      <c r="AC16" s="45">
        <v>3</v>
      </c>
      <c r="AD16" s="49">
        <v>74</v>
      </c>
      <c r="AE16" s="45">
        <v>2</v>
      </c>
      <c r="AF16" s="49">
        <v>44</v>
      </c>
      <c r="AG16" s="45">
        <v>2</v>
      </c>
      <c r="AH16" s="49">
        <v>46</v>
      </c>
      <c r="AI16" s="45">
        <f t="shared" si="6"/>
        <v>10</v>
      </c>
      <c r="AJ16" s="90">
        <f t="shared" si="0"/>
        <v>224</v>
      </c>
      <c r="AK16" s="45">
        <f t="shared" si="7"/>
        <v>33</v>
      </c>
      <c r="AL16" s="2">
        <f t="shared" si="1"/>
        <v>768</v>
      </c>
      <c r="AM16" s="7"/>
      <c r="AN16" s="7"/>
    </row>
    <row r="17" spans="1:41" ht="22.15" customHeight="1" thickBot="1">
      <c r="A17" s="119" t="s">
        <v>48</v>
      </c>
      <c r="B17" s="119"/>
      <c r="C17" s="93">
        <f t="shared" ref="C17:J17" si="8">SUM(C10:C16)</f>
        <v>10.5</v>
      </c>
      <c r="D17" s="94">
        <f t="shared" si="8"/>
        <v>161</v>
      </c>
      <c r="E17" s="95">
        <f t="shared" si="8"/>
        <v>10.5</v>
      </c>
      <c r="F17" s="94">
        <f t="shared" si="8"/>
        <v>178</v>
      </c>
      <c r="G17" s="95">
        <f t="shared" si="8"/>
        <v>9</v>
      </c>
      <c r="H17" s="94">
        <f t="shared" si="8"/>
        <v>166</v>
      </c>
      <c r="I17" s="96">
        <f t="shared" si="8"/>
        <v>9</v>
      </c>
      <c r="J17" s="94">
        <f t="shared" si="8"/>
        <v>168</v>
      </c>
      <c r="K17" s="95">
        <f t="shared" si="2"/>
        <v>39</v>
      </c>
      <c r="L17" s="97">
        <f t="shared" si="3"/>
        <v>673</v>
      </c>
      <c r="M17" s="45">
        <f t="shared" ref="M17:X17" si="9">SUM(M10:M16)</f>
        <v>8</v>
      </c>
      <c r="N17" s="20">
        <f t="shared" si="9"/>
        <v>173</v>
      </c>
      <c r="O17" s="45">
        <f t="shared" si="9"/>
        <v>9</v>
      </c>
      <c r="P17" s="20">
        <f t="shared" si="9"/>
        <v>194</v>
      </c>
      <c r="Q17" s="45">
        <f t="shared" si="9"/>
        <v>9</v>
      </c>
      <c r="R17" s="20">
        <f t="shared" si="9"/>
        <v>191</v>
      </c>
      <c r="S17" s="45">
        <f t="shared" si="9"/>
        <v>10</v>
      </c>
      <c r="T17" s="20">
        <f t="shared" si="9"/>
        <v>190</v>
      </c>
      <c r="U17" s="2">
        <f t="shared" si="9"/>
        <v>0</v>
      </c>
      <c r="V17" s="2">
        <f t="shared" si="9"/>
        <v>0</v>
      </c>
      <c r="W17" s="2">
        <f t="shared" si="9"/>
        <v>0</v>
      </c>
      <c r="X17" s="2">
        <f t="shared" si="9"/>
        <v>0</v>
      </c>
      <c r="Y17" s="45">
        <f t="shared" si="4"/>
        <v>36</v>
      </c>
      <c r="Z17" s="41">
        <f t="shared" si="5"/>
        <v>748</v>
      </c>
      <c r="AA17" s="45">
        <f t="shared" ref="AA17:AH17" si="10">SUM(AA10:AA16)</f>
        <v>10</v>
      </c>
      <c r="AB17" s="20">
        <f t="shared" si="10"/>
        <v>187</v>
      </c>
      <c r="AC17" s="45">
        <f t="shared" si="10"/>
        <v>10</v>
      </c>
      <c r="AD17" s="20">
        <f t="shared" si="10"/>
        <v>212</v>
      </c>
      <c r="AE17" s="45">
        <f t="shared" si="10"/>
        <v>7</v>
      </c>
      <c r="AF17" s="20">
        <f t="shared" si="10"/>
        <v>144</v>
      </c>
      <c r="AG17" s="45">
        <f t="shared" si="10"/>
        <v>8</v>
      </c>
      <c r="AH17" s="20">
        <f t="shared" si="10"/>
        <v>173</v>
      </c>
      <c r="AI17" s="45">
        <f t="shared" ref="AI17" si="11">AA17+AC17+AE17+AG17</f>
        <v>35</v>
      </c>
      <c r="AJ17" s="90">
        <f t="shared" ref="AJ17" si="12">AB17+AD17+AF17+AH17</f>
        <v>716</v>
      </c>
      <c r="AK17" s="45">
        <f>C17+E17+G17+I17+M17+O17+Q17+S17+U17+W17+AA17+AC17+AE17+AG17</f>
        <v>110</v>
      </c>
      <c r="AL17" s="2">
        <f t="shared" si="1"/>
        <v>2137</v>
      </c>
      <c r="AM17" s="21"/>
      <c r="AN17" s="21"/>
    </row>
    <row r="18" spans="1:41" ht="15" customHeight="1" thickTop="1">
      <c r="A18" s="114" t="s">
        <v>95</v>
      </c>
      <c r="B18" s="114"/>
      <c r="C18" s="70"/>
      <c r="D18" s="65"/>
      <c r="E18" s="70"/>
      <c r="F18" s="65"/>
      <c r="G18" s="71"/>
      <c r="H18" s="65"/>
      <c r="I18" s="70"/>
      <c r="J18" s="65"/>
      <c r="K18" s="72"/>
      <c r="L18" s="66"/>
      <c r="M18" s="73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4"/>
      <c r="Z18" s="75"/>
      <c r="AA18" s="76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22"/>
      <c r="AN18" s="22"/>
    </row>
    <row r="19" spans="1:41" s="17" customFormat="1">
      <c r="A19" s="14">
        <v>1</v>
      </c>
      <c r="B19" s="16" t="s">
        <v>21</v>
      </c>
      <c r="C19" s="44">
        <v>1</v>
      </c>
      <c r="D19" s="20">
        <v>20</v>
      </c>
      <c r="E19" s="45">
        <v>1</v>
      </c>
      <c r="F19" s="20">
        <v>21</v>
      </c>
      <c r="G19" s="45">
        <v>1</v>
      </c>
      <c r="H19" s="20">
        <v>8</v>
      </c>
      <c r="I19" s="45">
        <v>1</v>
      </c>
      <c r="J19" s="20">
        <v>18</v>
      </c>
      <c r="K19" s="45">
        <f t="shared" ref="K19:K26" si="13">C19+E19+G19+I19</f>
        <v>4</v>
      </c>
      <c r="L19" s="40">
        <f t="shared" ref="L19:L24" si="14">D19+F19+H19+J19</f>
        <v>67</v>
      </c>
      <c r="M19" s="44">
        <v>1</v>
      </c>
      <c r="N19" s="20">
        <v>23</v>
      </c>
      <c r="O19" s="45">
        <v>1</v>
      </c>
      <c r="P19" s="20">
        <v>16</v>
      </c>
      <c r="Q19" s="45">
        <v>1</v>
      </c>
      <c r="R19" s="20">
        <v>20</v>
      </c>
      <c r="S19" s="45">
        <v>1</v>
      </c>
      <c r="T19" s="20">
        <v>13</v>
      </c>
      <c r="U19" s="20"/>
      <c r="V19" s="20"/>
      <c r="W19" s="20"/>
      <c r="X19" s="20"/>
      <c r="Y19" s="45">
        <f t="shared" ref="Y19:Y24" si="15">M19+O19+Q19+S19+U19+W19</f>
        <v>4</v>
      </c>
      <c r="Z19" s="41">
        <f t="shared" ref="Z19:Z24" si="16">N19+P19+R19+T19+V19+X19</f>
        <v>72</v>
      </c>
      <c r="AA19" s="37"/>
      <c r="AB19" s="20"/>
      <c r="AC19" s="20"/>
      <c r="AD19" s="20"/>
      <c r="AE19" s="20"/>
      <c r="AF19" s="20"/>
      <c r="AG19" s="20"/>
      <c r="AH19" s="20"/>
      <c r="AI19" s="39"/>
      <c r="AJ19" s="90"/>
      <c r="AK19" s="45">
        <f t="shared" ref="AK19:AK24" si="17">C19+E19+G19+I19+M19+O19+Q19+S19+U19+W19+AA19+AC19+AE19+AG19+AI19</f>
        <v>8</v>
      </c>
      <c r="AL19" s="2">
        <f t="shared" ref="AL19:AL26" si="18">D19+F19+H19+J19+N19+P19+R19+T19+V19+X19+AB19+AD19+AF19+AH19</f>
        <v>139</v>
      </c>
      <c r="AM19" s="5"/>
      <c r="AN19" s="5"/>
    </row>
    <row r="20" spans="1:41" s="17" customFormat="1" ht="15" customHeight="1">
      <c r="A20" s="14">
        <v>2</v>
      </c>
      <c r="B20" s="16" t="s">
        <v>94</v>
      </c>
      <c r="C20" s="44">
        <v>0.5</v>
      </c>
      <c r="D20" s="20">
        <v>3</v>
      </c>
      <c r="E20" s="45">
        <v>0.5</v>
      </c>
      <c r="F20" s="20">
        <v>13</v>
      </c>
      <c r="G20" s="45">
        <v>1</v>
      </c>
      <c r="H20" s="20">
        <v>10</v>
      </c>
      <c r="I20" s="45">
        <v>1</v>
      </c>
      <c r="J20" s="20">
        <v>13</v>
      </c>
      <c r="K20" s="45">
        <f>C20+E20+G20+I20</f>
        <v>3</v>
      </c>
      <c r="L20" s="40">
        <f>D20+F20+H20+J20</f>
        <v>39</v>
      </c>
      <c r="M20" s="44">
        <v>1</v>
      </c>
      <c r="N20" s="20">
        <v>11</v>
      </c>
      <c r="O20" s="45">
        <v>1</v>
      </c>
      <c r="P20" s="20">
        <v>15</v>
      </c>
      <c r="Q20" s="45">
        <v>1</v>
      </c>
      <c r="R20" s="20">
        <v>11</v>
      </c>
      <c r="S20" s="45">
        <v>1</v>
      </c>
      <c r="T20" s="20">
        <v>9</v>
      </c>
      <c r="U20" s="45">
        <v>1</v>
      </c>
      <c r="V20" s="2">
        <v>8</v>
      </c>
      <c r="W20" s="45">
        <v>1</v>
      </c>
      <c r="X20" s="2">
        <v>12</v>
      </c>
      <c r="Y20" s="45">
        <f>M20+O20+Q20+S20+U20+W20</f>
        <v>6</v>
      </c>
      <c r="Z20" s="41">
        <f>N20+P20+R20+T20+V20+X20</f>
        <v>66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90"/>
      <c r="AK20" s="45">
        <f t="shared" si="17"/>
        <v>9</v>
      </c>
      <c r="AL20" s="2">
        <f t="shared" si="18"/>
        <v>105</v>
      </c>
      <c r="AM20" s="5"/>
      <c r="AN20" s="5"/>
    </row>
    <row r="21" spans="1:41" s="17" customFormat="1">
      <c r="A21" s="14">
        <v>3</v>
      </c>
      <c r="B21" s="16" t="s">
        <v>29</v>
      </c>
      <c r="C21" s="44">
        <v>1</v>
      </c>
      <c r="D21" s="20">
        <v>12</v>
      </c>
      <c r="E21" s="45">
        <v>1</v>
      </c>
      <c r="F21" s="20">
        <v>9</v>
      </c>
      <c r="G21" s="45">
        <v>1</v>
      </c>
      <c r="H21" s="20">
        <v>13</v>
      </c>
      <c r="I21" s="45">
        <v>1</v>
      </c>
      <c r="J21" s="20">
        <v>16</v>
      </c>
      <c r="K21" s="45">
        <f t="shared" si="13"/>
        <v>4</v>
      </c>
      <c r="L21" s="40">
        <f t="shared" si="14"/>
        <v>50</v>
      </c>
      <c r="M21" s="44">
        <v>1</v>
      </c>
      <c r="N21" s="20">
        <v>17</v>
      </c>
      <c r="O21" s="45">
        <v>1</v>
      </c>
      <c r="P21" s="20">
        <v>15</v>
      </c>
      <c r="Q21" s="45">
        <v>1</v>
      </c>
      <c r="R21" s="20">
        <v>18</v>
      </c>
      <c r="S21" s="45">
        <v>1</v>
      </c>
      <c r="T21" s="20">
        <v>17</v>
      </c>
      <c r="U21" s="45">
        <v>1</v>
      </c>
      <c r="V21" s="20">
        <v>12</v>
      </c>
      <c r="W21" s="45">
        <v>1</v>
      </c>
      <c r="X21" s="20">
        <v>8</v>
      </c>
      <c r="Y21" s="45">
        <f t="shared" si="15"/>
        <v>6</v>
      </c>
      <c r="Z21" s="41">
        <f t="shared" si="16"/>
        <v>87</v>
      </c>
      <c r="AA21" s="37"/>
      <c r="AB21" s="20"/>
      <c r="AC21" s="20"/>
      <c r="AD21" s="20"/>
      <c r="AE21" s="20"/>
      <c r="AF21" s="20"/>
      <c r="AG21" s="20"/>
      <c r="AH21" s="20"/>
      <c r="AI21" s="39"/>
      <c r="AJ21" s="90"/>
      <c r="AK21" s="45">
        <f t="shared" si="17"/>
        <v>10</v>
      </c>
      <c r="AL21" s="2">
        <f t="shared" si="18"/>
        <v>137</v>
      </c>
      <c r="AM21" s="5"/>
      <c r="AN21" s="5"/>
    </row>
    <row r="22" spans="1:41" s="17" customFormat="1">
      <c r="A22" s="14"/>
      <c r="B22" s="16" t="s">
        <v>62</v>
      </c>
      <c r="C22" s="44">
        <v>0.5</v>
      </c>
      <c r="D22" s="20">
        <v>6</v>
      </c>
      <c r="E22" s="44">
        <v>0.5</v>
      </c>
      <c r="F22" s="20">
        <v>3</v>
      </c>
      <c r="G22" s="44">
        <v>0.5</v>
      </c>
      <c r="H22" s="20">
        <v>7</v>
      </c>
      <c r="I22" s="44">
        <v>0.5</v>
      </c>
      <c r="J22" s="20">
        <v>4</v>
      </c>
      <c r="K22" s="45">
        <f t="shared" si="13"/>
        <v>2</v>
      </c>
      <c r="L22" s="40">
        <f t="shared" si="14"/>
        <v>20</v>
      </c>
      <c r="M22" s="2"/>
      <c r="N22" s="20"/>
      <c r="O22" s="2"/>
      <c r="P22" s="20"/>
      <c r="Q22" s="2"/>
      <c r="R22" s="20"/>
      <c r="S22" s="2"/>
      <c r="T22" s="20"/>
      <c r="U22" s="2"/>
      <c r="V22" s="20"/>
      <c r="W22" s="2"/>
      <c r="X22" s="20"/>
      <c r="Y22" s="45">
        <f t="shared" si="15"/>
        <v>0</v>
      </c>
      <c r="Z22" s="41">
        <f t="shared" si="16"/>
        <v>0</v>
      </c>
      <c r="AA22" s="37"/>
      <c r="AB22" s="20"/>
      <c r="AC22" s="20"/>
      <c r="AD22" s="20"/>
      <c r="AE22" s="20"/>
      <c r="AF22" s="20"/>
      <c r="AG22" s="20"/>
      <c r="AH22" s="20"/>
      <c r="AI22" s="39"/>
      <c r="AJ22" s="90"/>
      <c r="AK22" s="45">
        <f t="shared" si="17"/>
        <v>2</v>
      </c>
      <c r="AL22" s="2">
        <f t="shared" si="18"/>
        <v>20</v>
      </c>
      <c r="AM22" s="5"/>
      <c r="AN22" s="5"/>
    </row>
    <row r="23" spans="1:41" s="17" customFormat="1" ht="15.75" thickBot="1">
      <c r="A23" s="14">
        <v>4</v>
      </c>
      <c r="B23" s="16" t="s">
        <v>47</v>
      </c>
      <c r="C23" s="44">
        <v>1</v>
      </c>
      <c r="D23" s="20">
        <v>10</v>
      </c>
      <c r="E23" s="45">
        <v>1</v>
      </c>
      <c r="F23" s="20">
        <v>13</v>
      </c>
      <c r="G23" s="45">
        <v>1</v>
      </c>
      <c r="H23" s="20">
        <v>15</v>
      </c>
      <c r="I23" s="45">
        <v>1</v>
      </c>
      <c r="J23" s="20">
        <v>15</v>
      </c>
      <c r="K23" s="45">
        <f t="shared" si="13"/>
        <v>4</v>
      </c>
      <c r="L23" s="40">
        <f t="shared" si="14"/>
        <v>53</v>
      </c>
      <c r="M23" s="44">
        <v>1</v>
      </c>
      <c r="N23" s="20">
        <v>10</v>
      </c>
      <c r="O23" s="45">
        <v>1</v>
      </c>
      <c r="P23" s="20">
        <v>13</v>
      </c>
      <c r="Q23" s="45">
        <v>1</v>
      </c>
      <c r="R23" s="20">
        <v>14</v>
      </c>
      <c r="S23" s="45">
        <v>1</v>
      </c>
      <c r="T23" s="20">
        <v>11</v>
      </c>
      <c r="U23" s="45">
        <v>1</v>
      </c>
      <c r="V23" s="20">
        <v>12</v>
      </c>
      <c r="W23" s="45">
        <v>1</v>
      </c>
      <c r="X23" s="20">
        <v>17</v>
      </c>
      <c r="Y23" s="45">
        <f t="shared" si="15"/>
        <v>6</v>
      </c>
      <c r="Z23" s="41">
        <f t="shared" si="16"/>
        <v>77</v>
      </c>
      <c r="AA23" s="37"/>
      <c r="AB23" s="20"/>
      <c r="AC23" s="20"/>
      <c r="AD23" s="20"/>
      <c r="AE23" s="20"/>
      <c r="AF23" s="20"/>
      <c r="AG23" s="20"/>
      <c r="AH23" s="20"/>
      <c r="AI23" s="39"/>
      <c r="AJ23" s="90"/>
      <c r="AK23" s="45">
        <f t="shared" si="17"/>
        <v>10</v>
      </c>
      <c r="AL23" s="2">
        <f t="shared" si="18"/>
        <v>130</v>
      </c>
      <c r="AM23" s="5"/>
      <c r="AN23" s="5"/>
    </row>
    <row r="24" spans="1:41" s="26" customFormat="1" ht="18.600000000000001" customHeight="1" thickBot="1">
      <c r="A24" s="119" t="s">
        <v>96</v>
      </c>
      <c r="B24" s="119"/>
      <c r="C24" s="93">
        <f t="shared" ref="C24:J24" si="19">SUM(C19:C23)</f>
        <v>4</v>
      </c>
      <c r="D24" s="98">
        <f t="shared" si="19"/>
        <v>51</v>
      </c>
      <c r="E24" s="96">
        <f t="shared" si="19"/>
        <v>4</v>
      </c>
      <c r="F24" s="98">
        <f t="shared" si="19"/>
        <v>59</v>
      </c>
      <c r="G24" s="96">
        <f t="shared" si="19"/>
        <v>4.5</v>
      </c>
      <c r="H24" s="98">
        <f t="shared" si="19"/>
        <v>53</v>
      </c>
      <c r="I24" s="95">
        <f t="shared" si="19"/>
        <v>4.5</v>
      </c>
      <c r="J24" s="98">
        <f t="shared" si="19"/>
        <v>66</v>
      </c>
      <c r="K24" s="95">
        <f t="shared" si="13"/>
        <v>17</v>
      </c>
      <c r="L24" s="97">
        <f t="shared" si="14"/>
        <v>229</v>
      </c>
      <c r="M24" s="99">
        <f t="shared" ref="M24:X24" si="20">SUM(M19:M23)</f>
        <v>4</v>
      </c>
      <c r="N24" s="98">
        <f t="shared" si="20"/>
        <v>61</v>
      </c>
      <c r="O24" s="96">
        <f t="shared" si="20"/>
        <v>4</v>
      </c>
      <c r="P24" s="98">
        <f t="shared" si="20"/>
        <v>59</v>
      </c>
      <c r="Q24" s="96">
        <f t="shared" si="20"/>
        <v>4</v>
      </c>
      <c r="R24" s="98">
        <f t="shared" si="20"/>
        <v>63</v>
      </c>
      <c r="S24" s="95">
        <f t="shared" si="20"/>
        <v>4</v>
      </c>
      <c r="T24" s="98">
        <f t="shared" si="20"/>
        <v>50</v>
      </c>
      <c r="U24" s="96">
        <f t="shared" si="20"/>
        <v>3</v>
      </c>
      <c r="V24" s="98">
        <f t="shared" si="20"/>
        <v>32</v>
      </c>
      <c r="W24" s="96">
        <f t="shared" si="20"/>
        <v>3</v>
      </c>
      <c r="X24" s="98">
        <f t="shared" si="20"/>
        <v>37</v>
      </c>
      <c r="Y24" s="95">
        <f t="shared" si="15"/>
        <v>22</v>
      </c>
      <c r="Z24" s="100">
        <f t="shared" si="16"/>
        <v>302</v>
      </c>
      <c r="AA24" s="37"/>
      <c r="AB24" s="20"/>
      <c r="AC24" s="20"/>
      <c r="AD24" s="20"/>
      <c r="AE24" s="20"/>
      <c r="AF24" s="20"/>
      <c r="AG24" s="20"/>
      <c r="AH24" s="20"/>
      <c r="AI24" s="39"/>
      <c r="AJ24" s="90"/>
      <c r="AK24" s="95">
        <f t="shared" si="17"/>
        <v>39</v>
      </c>
      <c r="AL24" s="101">
        <f t="shared" si="18"/>
        <v>531</v>
      </c>
      <c r="AM24" s="24"/>
      <c r="AN24" s="24"/>
      <c r="AO24" s="25" t="e">
        <f>SUM(#REF!+#REF!+#REF!+AO19+#REF!+#REF!+AO11+#REF!+#REF!+AO21+AO23+#REF!)</f>
        <v>#REF!</v>
      </c>
    </row>
    <row r="25" spans="1:41" ht="15.6" customHeight="1" thickTop="1">
      <c r="A25" s="114" t="s">
        <v>22</v>
      </c>
      <c r="B25" s="114"/>
      <c r="C25" s="77"/>
      <c r="D25" s="67"/>
      <c r="E25" s="77"/>
      <c r="F25" s="67"/>
      <c r="G25" s="77"/>
      <c r="H25" s="67"/>
      <c r="I25" s="79"/>
      <c r="J25" s="67"/>
      <c r="K25" s="72"/>
      <c r="L25" s="66"/>
      <c r="M25" s="80"/>
      <c r="N25" s="65"/>
      <c r="O25" s="70"/>
      <c r="P25" s="65"/>
      <c r="Q25" s="70"/>
      <c r="R25" s="65"/>
      <c r="S25" s="71"/>
      <c r="T25" s="65"/>
      <c r="U25" s="70"/>
      <c r="V25" s="65"/>
      <c r="W25" s="70"/>
      <c r="X25" s="65"/>
      <c r="Y25" s="72"/>
      <c r="Z25" s="68"/>
      <c r="AA25" s="78"/>
      <c r="AB25" s="65"/>
      <c r="AC25" s="65"/>
      <c r="AD25" s="65"/>
      <c r="AE25" s="65"/>
      <c r="AF25" s="65"/>
      <c r="AG25" s="65"/>
      <c r="AH25" s="65"/>
      <c r="AI25" s="72"/>
      <c r="AJ25" s="69"/>
      <c r="AK25" s="81"/>
      <c r="AL25" s="77"/>
      <c r="AM25" s="24"/>
      <c r="AN25" s="24"/>
    </row>
    <row r="26" spans="1:41" s="17" customFormat="1" ht="14.45" customHeight="1">
      <c r="A26" s="14">
        <v>1</v>
      </c>
      <c r="B26" s="16" t="s">
        <v>24</v>
      </c>
      <c r="C26" s="44">
        <v>1</v>
      </c>
      <c r="D26" s="20">
        <v>11</v>
      </c>
      <c r="E26" s="45">
        <v>1</v>
      </c>
      <c r="F26" s="20">
        <v>12</v>
      </c>
      <c r="G26" s="45">
        <v>1</v>
      </c>
      <c r="H26" s="20">
        <v>12</v>
      </c>
      <c r="I26" s="45">
        <v>1</v>
      </c>
      <c r="J26" s="20">
        <v>15</v>
      </c>
      <c r="K26" s="45">
        <f t="shared" si="13"/>
        <v>4</v>
      </c>
      <c r="L26" s="40">
        <f>D26+F26+H26+J26</f>
        <v>50</v>
      </c>
      <c r="M26" s="37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39"/>
      <c r="Z26" s="41"/>
      <c r="AA26" s="37"/>
      <c r="AB26" s="20"/>
      <c r="AC26" s="20"/>
      <c r="AD26" s="20"/>
      <c r="AE26" s="20"/>
      <c r="AF26" s="20"/>
      <c r="AG26" s="20"/>
      <c r="AH26" s="20"/>
      <c r="AI26" s="39"/>
      <c r="AJ26" s="90"/>
      <c r="AK26" s="45">
        <f>C26+E26+G26+I26+M26+O26+Q26+S26+U26+W26+AA26+AC26+AE26+AG26+AI26</f>
        <v>4</v>
      </c>
      <c r="AL26" s="2">
        <f t="shared" si="18"/>
        <v>50</v>
      </c>
      <c r="AM26" s="5"/>
      <c r="AN26" s="5"/>
    </row>
    <row r="27" spans="1:41" s="17" customFormat="1" ht="14.45" customHeight="1">
      <c r="A27" s="14">
        <v>2</v>
      </c>
      <c r="B27" s="16" t="s">
        <v>23</v>
      </c>
      <c r="C27" s="44">
        <v>1</v>
      </c>
      <c r="D27" s="20">
        <v>17</v>
      </c>
      <c r="E27" s="45">
        <v>2</v>
      </c>
      <c r="F27" s="20">
        <v>31</v>
      </c>
      <c r="G27" s="45">
        <v>1</v>
      </c>
      <c r="H27" s="20">
        <v>19</v>
      </c>
      <c r="I27" s="45">
        <v>2</v>
      </c>
      <c r="J27" s="20">
        <v>25</v>
      </c>
      <c r="K27" s="45">
        <f>C27+E27+G27+I27</f>
        <v>6</v>
      </c>
      <c r="L27" s="40">
        <f>D27+F27+H27+J27</f>
        <v>92</v>
      </c>
      <c r="M27" s="37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39"/>
      <c r="Z27" s="41"/>
      <c r="AA27" s="37"/>
      <c r="AB27" s="20"/>
      <c r="AC27" s="20"/>
      <c r="AD27" s="20"/>
      <c r="AE27" s="20"/>
      <c r="AF27" s="20"/>
      <c r="AG27" s="20"/>
      <c r="AH27" s="20"/>
      <c r="AI27" s="39"/>
      <c r="AJ27" s="90"/>
      <c r="AK27" s="45">
        <f>C27+E27+G27+I27+M27+O27+Q27+S27+U27+W27+AA27+AC27+AE27+AG27+AI27</f>
        <v>6</v>
      </c>
      <c r="AL27" s="2">
        <f>D27+F27+H27+J27+N27+P27+R27+T27+V27+X27+AB27+AD27+AF27+AH27</f>
        <v>92</v>
      </c>
      <c r="AM27" s="5"/>
      <c r="AN27" s="5"/>
    </row>
    <row r="28" spans="1:41" ht="15.75" thickBot="1">
      <c r="A28" s="119" t="s">
        <v>25</v>
      </c>
      <c r="B28" s="119"/>
      <c r="C28" s="95">
        <f>SUM(C26:C27)</f>
        <v>2</v>
      </c>
      <c r="D28" s="95">
        <f t="shared" ref="D28:L28" si="21">SUM(D26:D27)</f>
        <v>28</v>
      </c>
      <c r="E28" s="95">
        <f t="shared" si="21"/>
        <v>3</v>
      </c>
      <c r="F28" s="95">
        <f t="shared" si="21"/>
        <v>43</v>
      </c>
      <c r="G28" s="95">
        <f t="shared" si="21"/>
        <v>2</v>
      </c>
      <c r="H28" s="95">
        <f t="shared" si="21"/>
        <v>31</v>
      </c>
      <c r="I28" s="95">
        <f t="shared" si="21"/>
        <v>3</v>
      </c>
      <c r="J28" s="95">
        <f t="shared" si="21"/>
        <v>40</v>
      </c>
      <c r="K28" s="95">
        <f t="shared" si="21"/>
        <v>10</v>
      </c>
      <c r="L28" s="95">
        <f t="shared" si="21"/>
        <v>142</v>
      </c>
      <c r="M28" s="82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4"/>
      <c r="Z28" s="85"/>
      <c r="AA28" s="82"/>
      <c r="AB28" s="83"/>
      <c r="AC28" s="83"/>
      <c r="AD28" s="83"/>
      <c r="AE28" s="83"/>
      <c r="AF28" s="83"/>
      <c r="AG28" s="83"/>
      <c r="AH28" s="83"/>
      <c r="AI28" s="84"/>
      <c r="AJ28" s="86"/>
      <c r="AK28" s="96">
        <f>C28+E28+G28+I28+M28+O28+Q28+S28+U28+W28+AA28+AC28+AE28+AG28+AI28</f>
        <v>10</v>
      </c>
      <c r="AL28" s="110">
        <f>D28+F28+H28+J28+N28+P28+R28+T28+V28+X28+AB28+AD28+AF28+AH28</f>
        <v>142</v>
      </c>
      <c r="AM28" s="6"/>
      <c r="AN28" s="6"/>
    </row>
    <row r="29" spans="1:41" s="26" customFormat="1" ht="15.75" thickTop="1">
      <c r="A29" s="114" t="s">
        <v>50</v>
      </c>
      <c r="B29" s="114"/>
      <c r="C29" s="102">
        <f t="shared" ref="C29:AL29" si="22">C17+C24+C28</f>
        <v>16.5</v>
      </c>
      <c r="D29" s="103">
        <f t="shared" si="22"/>
        <v>240</v>
      </c>
      <c r="E29" s="104">
        <f t="shared" si="22"/>
        <v>17.5</v>
      </c>
      <c r="F29" s="105">
        <f t="shared" si="22"/>
        <v>280</v>
      </c>
      <c r="G29" s="106">
        <f t="shared" si="22"/>
        <v>15.5</v>
      </c>
      <c r="H29" s="105">
        <f t="shared" si="22"/>
        <v>250</v>
      </c>
      <c r="I29" s="106">
        <f t="shared" si="22"/>
        <v>16.5</v>
      </c>
      <c r="J29" s="105">
        <f t="shared" si="22"/>
        <v>274</v>
      </c>
      <c r="K29" s="106">
        <f t="shared" si="22"/>
        <v>66</v>
      </c>
      <c r="L29" s="107">
        <f t="shared" si="22"/>
        <v>1044</v>
      </c>
      <c r="M29" s="108">
        <f t="shared" si="22"/>
        <v>12</v>
      </c>
      <c r="N29" s="20">
        <f t="shared" si="22"/>
        <v>234</v>
      </c>
      <c r="O29" s="45">
        <f t="shared" si="22"/>
        <v>13</v>
      </c>
      <c r="P29" s="20">
        <f>P17+P24+P28</f>
        <v>253</v>
      </c>
      <c r="Q29" s="45">
        <f t="shared" si="22"/>
        <v>13</v>
      </c>
      <c r="R29" s="20">
        <f t="shared" si="22"/>
        <v>254</v>
      </c>
      <c r="S29" s="45">
        <f t="shared" si="22"/>
        <v>14</v>
      </c>
      <c r="T29" s="20">
        <f t="shared" si="22"/>
        <v>240</v>
      </c>
      <c r="U29" s="45">
        <f t="shared" si="22"/>
        <v>3</v>
      </c>
      <c r="V29" s="20">
        <f t="shared" si="22"/>
        <v>32</v>
      </c>
      <c r="W29" s="45">
        <f t="shared" si="22"/>
        <v>3</v>
      </c>
      <c r="X29" s="20">
        <f t="shared" si="22"/>
        <v>37</v>
      </c>
      <c r="Y29" s="45">
        <f t="shared" si="22"/>
        <v>58</v>
      </c>
      <c r="Z29" s="91">
        <f t="shared" si="22"/>
        <v>1050</v>
      </c>
      <c r="AA29" s="108">
        <f t="shared" si="22"/>
        <v>10</v>
      </c>
      <c r="AB29" s="20">
        <f t="shared" si="22"/>
        <v>187</v>
      </c>
      <c r="AC29" s="45">
        <f t="shared" si="22"/>
        <v>10</v>
      </c>
      <c r="AD29" s="20">
        <f t="shared" si="22"/>
        <v>212</v>
      </c>
      <c r="AE29" s="45">
        <f t="shared" si="22"/>
        <v>7</v>
      </c>
      <c r="AF29" s="20">
        <f t="shared" si="22"/>
        <v>144</v>
      </c>
      <c r="AG29" s="45">
        <f t="shared" si="22"/>
        <v>8</v>
      </c>
      <c r="AH29" s="20">
        <f t="shared" si="22"/>
        <v>173</v>
      </c>
      <c r="AI29" s="45">
        <f t="shared" si="22"/>
        <v>35</v>
      </c>
      <c r="AJ29" s="20">
        <f t="shared" si="22"/>
        <v>716</v>
      </c>
      <c r="AK29" s="106">
        <f t="shared" si="22"/>
        <v>159</v>
      </c>
      <c r="AL29" s="105">
        <f t="shared" si="22"/>
        <v>2810</v>
      </c>
      <c r="AM29" s="27"/>
      <c r="AN29" s="27"/>
      <c r="AO29" s="26" t="s">
        <v>26</v>
      </c>
    </row>
    <row r="30" spans="1:41">
      <c r="A30" s="115"/>
      <c r="B30" s="11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28"/>
      <c r="AJ30" s="29"/>
      <c r="AK30" s="30"/>
      <c r="AL30" s="31"/>
      <c r="AM30" s="6"/>
      <c r="AN30" s="6"/>
    </row>
    <row r="31" spans="1:41">
      <c r="A31" s="32"/>
      <c r="B31" s="33"/>
      <c r="C31" s="123"/>
      <c r="D31" s="123"/>
      <c r="E31" s="6"/>
      <c r="F31" s="6"/>
      <c r="G31" s="6"/>
      <c r="H31" s="6"/>
      <c r="I31" s="6"/>
      <c r="J31" s="6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6"/>
    </row>
    <row r="32" spans="1:41">
      <c r="A32" s="6"/>
      <c r="C32" s="123"/>
      <c r="D32" s="123"/>
      <c r="E32" s="123"/>
    </row>
    <row r="33" spans="1:38">
      <c r="A33" s="116" t="s">
        <v>97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</row>
    <row r="34" spans="1:38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</row>
    <row r="35" spans="1:38">
      <c r="A35" s="6"/>
    </row>
    <row r="36" spans="1:38">
      <c r="A36" s="6"/>
    </row>
    <row r="37" spans="1:38">
      <c r="A37" s="6"/>
      <c r="H37" s="6"/>
      <c r="K37" s="6"/>
      <c r="L37" s="6"/>
      <c r="M37" s="6"/>
      <c r="N37" s="6"/>
      <c r="O37" s="6"/>
      <c r="P37" s="6"/>
      <c r="R37" s="6"/>
      <c r="S37" s="6"/>
      <c r="T37" s="6"/>
      <c r="U37" s="6"/>
      <c r="V37" s="6"/>
      <c r="W37" s="6"/>
      <c r="AC37" s="8"/>
    </row>
    <row r="38" spans="1:38">
      <c r="A38" s="6"/>
      <c r="H38" s="6"/>
      <c r="K38" s="6"/>
      <c r="L38" s="6"/>
      <c r="M38" s="6"/>
      <c r="N38" s="6"/>
      <c r="O38" s="6"/>
      <c r="P38" s="6"/>
      <c r="R38" s="6"/>
      <c r="S38" s="6"/>
      <c r="T38" s="6"/>
      <c r="U38" s="6"/>
      <c r="V38" s="6"/>
      <c r="W38" s="6"/>
    </row>
    <row r="39" spans="1:38">
      <c r="A39" s="6"/>
      <c r="H39" s="6"/>
      <c r="K39" s="6"/>
      <c r="L39" s="6"/>
      <c r="M39" s="6"/>
      <c r="N39" s="6"/>
      <c r="O39" s="6"/>
      <c r="P39" s="6"/>
      <c r="R39" s="6"/>
      <c r="S39" s="6"/>
      <c r="T39" s="6"/>
      <c r="U39" s="6"/>
      <c r="V39" s="6"/>
      <c r="W39" s="6"/>
    </row>
    <row r="40" spans="1:38">
      <c r="A40" s="6"/>
      <c r="H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Z40" s="34"/>
    </row>
    <row r="41" spans="1:38">
      <c r="A41" s="6"/>
      <c r="H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Z41" s="34"/>
    </row>
    <row r="42" spans="1:38">
      <c r="A42" s="6"/>
      <c r="H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AD42" s="8"/>
      <c r="AF42" s="8"/>
      <c r="AG42" s="8"/>
      <c r="AH42" s="8"/>
      <c r="AI42" s="8"/>
      <c r="AJ42" s="8"/>
    </row>
    <row r="43" spans="1:38">
      <c r="A43" s="6"/>
      <c r="H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AD43" s="8"/>
      <c r="AE43" s="8"/>
      <c r="AF43" s="8"/>
      <c r="AG43" s="8"/>
      <c r="AH43" s="8"/>
      <c r="AI43" s="8"/>
      <c r="AJ43" s="8"/>
    </row>
    <row r="44" spans="1:38">
      <c r="H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38">
      <c r="H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38">
      <c r="H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38">
      <c r="H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38">
      <c r="H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>
      <c r="H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>
      <c r="H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>
      <c r="H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>
      <c r="H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>
      <c r="H53" s="6"/>
    </row>
    <row r="54" spans="1:23">
      <c r="B54" s="6"/>
      <c r="C54" s="6"/>
      <c r="D54" s="6"/>
      <c r="E54" s="6"/>
      <c r="F54" s="6"/>
      <c r="G54" s="6"/>
      <c r="H54" s="6"/>
    </row>
    <row r="61" spans="1:23">
      <c r="B61" s="9" t="s">
        <v>36</v>
      </c>
    </row>
    <row r="63" spans="1:23">
      <c r="A63" s="35"/>
      <c r="B63" s="36"/>
    </row>
  </sheetData>
  <sheetProtection selectLockedCells="1" selectUnlockedCells="1"/>
  <mergeCells count="37">
    <mergeCell ref="C31:D31"/>
    <mergeCell ref="C32:E32"/>
    <mergeCell ref="A2:AL2"/>
    <mergeCell ref="A4:A7"/>
    <mergeCell ref="B4:B7"/>
    <mergeCell ref="C4:L4"/>
    <mergeCell ref="AA4:AJ4"/>
    <mergeCell ref="AK4:AL4"/>
    <mergeCell ref="M4:Z4"/>
    <mergeCell ref="G6:H6"/>
    <mergeCell ref="I6:J6"/>
    <mergeCell ref="K6:L6"/>
    <mergeCell ref="M6:N6"/>
    <mergeCell ref="Y6:Z6"/>
    <mergeCell ref="AC6:AD6"/>
    <mergeCell ref="AE6:AF6"/>
    <mergeCell ref="A28:B28"/>
    <mergeCell ref="A17:B17"/>
    <mergeCell ref="AA6:AB6"/>
    <mergeCell ref="A9:B9"/>
    <mergeCell ref="A18:B18"/>
    <mergeCell ref="A29:B29"/>
    <mergeCell ref="A30:B30"/>
    <mergeCell ref="A33:AL33"/>
    <mergeCell ref="AG6:AH6"/>
    <mergeCell ref="AI6:AJ6"/>
    <mergeCell ref="O6:P6"/>
    <mergeCell ref="Q6:R6"/>
    <mergeCell ref="S6:T6"/>
    <mergeCell ref="U6:V6"/>
    <mergeCell ref="C6:D6"/>
    <mergeCell ref="E6:F6"/>
    <mergeCell ref="A24:B24"/>
    <mergeCell ref="AK6:AK7"/>
    <mergeCell ref="AL6:AL7"/>
    <mergeCell ref="A25:B25"/>
    <mergeCell ref="W6:X6"/>
  </mergeCells>
  <pageMargins left="0.23622047244094491" right="0.23622047244094491" top="0.35433070866141736" bottom="0.35433070866141736" header="0.31496062992125984" footer="0.31496062992125984"/>
  <pageSetup paperSize="9" scale="10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63"/>
  <sheetViews>
    <sheetView topLeftCell="A10" zoomScaleNormal="100" workbookViewId="0">
      <selection activeCell="C5" sqref="C5"/>
    </sheetView>
  </sheetViews>
  <sheetFormatPr defaultRowHeight="15.75"/>
  <cols>
    <col min="2" max="2" width="7.25" customWidth="1"/>
    <col min="3" max="3" width="68.875" customWidth="1"/>
    <col min="5" max="5" width="9.5" customWidth="1"/>
  </cols>
  <sheetData>
    <row r="1" spans="2:6" ht="36" customHeight="1">
      <c r="B1" s="16"/>
      <c r="C1" s="51" t="s">
        <v>57</v>
      </c>
      <c r="D1" s="52" t="s">
        <v>59</v>
      </c>
      <c r="E1" s="53" t="s">
        <v>58</v>
      </c>
      <c r="F1" s="1"/>
    </row>
    <row r="2" spans="2:6" ht="17.25" customHeight="1">
      <c r="B2" s="13">
        <v>1</v>
      </c>
      <c r="C2" s="113" t="s">
        <v>42</v>
      </c>
      <c r="D2" s="2">
        <v>335</v>
      </c>
      <c r="E2" s="2">
        <v>335</v>
      </c>
    </row>
    <row r="3" spans="2:6">
      <c r="B3" s="13">
        <v>2</v>
      </c>
      <c r="C3" s="54" t="s">
        <v>41</v>
      </c>
      <c r="D3" s="2">
        <v>243</v>
      </c>
      <c r="E3" s="47">
        <v>284</v>
      </c>
    </row>
    <row r="4" spans="2:6">
      <c r="B4" s="13">
        <v>3</v>
      </c>
      <c r="C4" s="54" t="s">
        <v>19</v>
      </c>
      <c r="D4" s="2">
        <v>202</v>
      </c>
      <c r="E4" s="47">
        <v>268</v>
      </c>
    </row>
    <row r="5" spans="2:6">
      <c r="B5" s="13">
        <v>4</v>
      </c>
      <c r="C5" s="54" t="s">
        <v>17</v>
      </c>
      <c r="D5" s="2">
        <v>356</v>
      </c>
      <c r="E5" s="47">
        <v>366</v>
      </c>
    </row>
    <row r="6" spans="2:6">
      <c r="B6" s="13">
        <v>5</v>
      </c>
      <c r="C6" s="54" t="s">
        <v>20</v>
      </c>
      <c r="D6" s="2">
        <v>233</v>
      </c>
      <c r="E6" s="47">
        <v>277</v>
      </c>
    </row>
    <row r="7" spans="2:6">
      <c r="B7" s="13">
        <v>6</v>
      </c>
      <c r="C7" s="54" t="s">
        <v>18</v>
      </c>
      <c r="D7" s="2">
        <v>768</v>
      </c>
      <c r="E7" s="2">
        <v>768</v>
      </c>
    </row>
    <row r="8" spans="2:6">
      <c r="B8" s="13">
        <v>7</v>
      </c>
      <c r="C8" s="54" t="s">
        <v>21</v>
      </c>
      <c r="D8" s="92">
        <v>139</v>
      </c>
      <c r="E8" s="92">
        <v>151</v>
      </c>
    </row>
    <row r="9" spans="2:6">
      <c r="B9" s="13">
        <v>8</v>
      </c>
      <c r="C9" s="54" t="s">
        <v>94</v>
      </c>
      <c r="D9" s="2">
        <v>105</v>
      </c>
      <c r="E9" s="2">
        <v>105</v>
      </c>
    </row>
    <row r="10" spans="2:6">
      <c r="B10" s="13">
        <v>9</v>
      </c>
      <c r="C10" s="54" t="s">
        <v>29</v>
      </c>
      <c r="D10" s="2">
        <v>157</v>
      </c>
      <c r="E10" s="2">
        <v>198</v>
      </c>
    </row>
    <row r="11" spans="2:6">
      <c r="B11" s="13">
        <v>10</v>
      </c>
      <c r="C11" s="54" t="s">
        <v>47</v>
      </c>
      <c r="D11" s="2">
        <v>130</v>
      </c>
      <c r="E11" s="2">
        <v>161</v>
      </c>
    </row>
    <row r="12" spans="2:6">
      <c r="B12" s="13">
        <v>11</v>
      </c>
      <c r="C12" s="54" t="s">
        <v>24</v>
      </c>
      <c r="D12" s="2">
        <v>50</v>
      </c>
      <c r="E12" s="2">
        <v>96</v>
      </c>
    </row>
    <row r="13" spans="2:6">
      <c r="B13" s="13">
        <v>12</v>
      </c>
      <c r="C13" s="54" t="s">
        <v>23</v>
      </c>
      <c r="D13" s="2">
        <v>92</v>
      </c>
      <c r="E13" s="2">
        <v>241</v>
      </c>
    </row>
    <row r="14" spans="2:6">
      <c r="B14" s="13">
        <v>13</v>
      </c>
      <c r="C14" s="112" t="s">
        <v>27</v>
      </c>
      <c r="D14" s="45"/>
      <c r="E14" s="2">
        <v>102</v>
      </c>
    </row>
    <row r="15" spans="2:6">
      <c r="B15" s="13">
        <v>14</v>
      </c>
      <c r="C15" s="112" t="s">
        <v>33</v>
      </c>
      <c r="D15" s="45"/>
      <c r="E15" s="2">
        <v>107</v>
      </c>
    </row>
    <row r="16" spans="2:6">
      <c r="B16" s="13">
        <v>15</v>
      </c>
      <c r="C16" s="112" t="s">
        <v>34</v>
      </c>
      <c r="D16" s="45"/>
      <c r="E16" s="2">
        <v>60</v>
      </c>
    </row>
    <row r="17" spans="2:5">
      <c r="B17" s="13">
        <v>16</v>
      </c>
      <c r="C17" s="112" t="s">
        <v>35</v>
      </c>
      <c r="D17" s="45"/>
      <c r="E17" s="2">
        <v>85</v>
      </c>
    </row>
    <row r="18" spans="2:5">
      <c r="B18" s="13">
        <v>17</v>
      </c>
      <c r="C18" s="55" t="s">
        <v>54</v>
      </c>
      <c r="D18" s="45"/>
      <c r="E18" s="2">
        <v>159</v>
      </c>
    </row>
    <row r="19" spans="2:5">
      <c r="B19" s="13"/>
      <c r="C19" s="54"/>
      <c r="D19" s="109">
        <f>SUM(D2:D18)</f>
        <v>2810</v>
      </c>
      <c r="E19" s="109">
        <f>SUM(E2:E18)</f>
        <v>3763</v>
      </c>
    </row>
    <row r="20" spans="2:5">
      <c r="B20" s="132" t="s">
        <v>39</v>
      </c>
      <c r="C20" s="133"/>
      <c r="D20" s="134"/>
      <c r="E20" s="6"/>
    </row>
    <row r="21" spans="2:5">
      <c r="B21" s="13">
        <v>1</v>
      </c>
      <c r="C21" s="60" t="s">
        <v>28</v>
      </c>
      <c r="D21" s="2">
        <v>14</v>
      </c>
      <c r="E21" s="9"/>
    </row>
    <row r="22" spans="2:5">
      <c r="B22" s="13">
        <v>2</v>
      </c>
      <c r="C22" s="60" t="s">
        <v>46</v>
      </c>
      <c r="D22" s="2">
        <v>9</v>
      </c>
      <c r="E22" s="9"/>
    </row>
    <row r="23" spans="2:5">
      <c r="B23" s="13">
        <v>3</v>
      </c>
      <c r="C23" s="60" t="s">
        <v>93</v>
      </c>
      <c r="D23" s="2">
        <v>2</v>
      </c>
      <c r="E23" s="9"/>
    </row>
    <row r="24" spans="2:5">
      <c r="B24" s="13">
        <v>4</v>
      </c>
      <c r="C24" s="60" t="s">
        <v>91</v>
      </c>
      <c r="D24" s="2">
        <v>3</v>
      </c>
      <c r="E24" s="9"/>
    </row>
    <row r="25" spans="2:5">
      <c r="B25" s="13">
        <v>5</v>
      </c>
      <c r="C25" s="60" t="s">
        <v>51</v>
      </c>
      <c r="D25" s="2">
        <v>11</v>
      </c>
      <c r="E25" s="9"/>
    </row>
    <row r="26" spans="2:5">
      <c r="B26" s="13">
        <v>6</v>
      </c>
      <c r="C26" s="54" t="s">
        <v>21</v>
      </c>
      <c r="D26" s="2">
        <v>3</v>
      </c>
      <c r="E26" s="9"/>
    </row>
    <row r="27" spans="2:5">
      <c r="B27" s="13">
        <v>7</v>
      </c>
      <c r="C27" s="60" t="s">
        <v>29</v>
      </c>
      <c r="D27" s="2">
        <v>3</v>
      </c>
      <c r="E27" s="9"/>
    </row>
    <row r="28" spans="2:5">
      <c r="B28" s="13">
        <v>8</v>
      </c>
      <c r="C28" s="60" t="s">
        <v>62</v>
      </c>
      <c r="D28" s="2">
        <v>3</v>
      </c>
      <c r="E28" s="9"/>
    </row>
    <row r="29" spans="2:5">
      <c r="B29" s="13">
        <v>9</v>
      </c>
      <c r="C29" s="60" t="s">
        <v>61</v>
      </c>
      <c r="D29" s="2">
        <v>10</v>
      </c>
      <c r="E29" s="9"/>
    </row>
    <row r="30" spans="2:5">
      <c r="B30" s="13">
        <v>10</v>
      </c>
      <c r="C30" s="60" t="s">
        <v>24</v>
      </c>
      <c r="D30" s="2">
        <v>12</v>
      </c>
      <c r="E30" s="9"/>
    </row>
    <row r="31" spans="2:5">
      <c r="B31" s="13">
        <v>11</v>
      </c>
      <c r="C31" s="60" t="s">
        <v>68</v>
      </c>
      <c r="D31" s="2">
        <v>27</v>
      </c>
      <c r="E31" s="9"/>
    </row>
    <row r="32" spans="2:5">
      <c r="B32" s="13">
        <v>12</v>
      </c>
      <c r="C32" s="60" t="s">
        <v>92</v>
      </c>
      <c r="D32" s="2">
        <v>10</v>
      </c>
      <c r="E32" s="9"/>
    </row>
    <row r="33" spans="2:5">
      <c r="B33" s="13">
        <v>13</v>
      </c>
      <c r="C33" s="60" t="s">
        <v>27</v>
      </c>
      <c r="D33" s="2">
        <v>17</v>
      </c>
      <c r="E33" s="9"/>
    </row>
    <row r="34" spans="2:5">
      <c r="B34" s="13">
        <v>14</v>
      </c>
      <c r="C34" s="60" t="s">
        <v>37</v>
      </c>
      <c r="D34" s="2">
        <v>20</v>
      </c>
      <c r="E34" s="9"/>
    </row>
    <row r="35" spans="2:5">
      <c r="B35" s="13">
        <v>15</v>
      </c>
      <c r="C35" s="60" t="s">
        <v>63</v>
      </c>
      <c r="D35" s="2">
        <v>2</v>
      </c>
      <c r="E35" s="9"/>
    </row>
    <row r="36" spans="2:5">
      <c r="B36" s="13">
        <v>16</v>
      </c>
      <c r="C36" s="60" t="s">
        <v>64</v>
      </c>
      <c r="D36" s="2">
        <v>0</v>
      </c>
      <c r="E36" s="9"/>
    </row>
    <row r="37" spans="2:5">
      <c r="B37" s="13">
        <v>17</v>
      </c>
      <c r="C37" s="60" t="s">
        <v>38</v>
      </c>
      <c r="D37" s="2">
        <v>10</v>
      </c>
      <c r="E37" s="9"/>
    </row>
    <row r="38" spans="2:5">
      <c r="B38" s="13">
        <v>18</v>
      </c>
      <c r="C38" s="60" t="s">
        <v>53</v>
      </c>
      <c r="D38" s="2">
        <v>20</v>
      </c>
      <c r="E38" s="9"/>
    </row>
    <row r="39" spans="2:5">
      <c r="B39" s="13">
        <v>19</v>
      </c>
      <c r="C39" s="60" t="s">
        <v>54</v>
      </c>
      <c r="D39" s="2">
        <v>30</v>
      </c>
      <c r="E39" s="9"/>
    </row>
    <row r="40" spans="2:5">
      <c r="B40" s="13">
        <v>20</v>
      </c>
      <c r="C40" s="60" t="s">
        <v>65</v>
      </c>
      <c r="D40" s="2">
        <v>6</v>
      </c>
      <c r="E40" s="9"/>
    </row>
    <row r="41" spans="2:5">
      <c r="B41" s="16"/>
      <c r="C41" s="55"/>
      <c r="D41" s="109">
        <f>SUM(D21:D40)</f>
        <v>212</v>
      </c>
      <c r="E41" s="9"/>
    </row>
    <row r="42" spans="2:5">
      <c r="B42" s="132" t="s">
        <v>40</v>
      </c>
      <c r="C42" s="133"/>
      <c r="D42" s="134"/>
      <c r="E42" s="9"/>
    </row>
    <row r="43" spans="2:5">
      <c r="B43" s="13">
        <v>1</v>
      </c>
      <c r="C43" s="61" t="s">
        <v>30</v>
      </c>
      <c r="D43" s="47">
        <v>27</v>
      </c>
      <c r="E43" s="9"/>
    </row>
    <row r="44" spans="2:5">
      <c r="B44" s="13">
        <v>2</v>
      </c>
      <c r="C44" s="61" t="s">
        <v>60</v>
      </c>
      <c r="D44" s="47">
        <v>32</v>
      </c>
      <c r="E44" s="9"/>
    </row>
    <row r="45" spans="2:5">
      <c r="B45" s="13">
        <v>3</v>
      </c>
      <c r="C45" s="61" t="s">
        <v>93</v>
      </c>
      <c r="D45" s="47">
        <v>23</v>
      </c>
      <c r="E45" s="9"/>
    </row>
    <row r="46" spans="2:5">
      <c r="B46" s="13">
        <v>4</v>
      </c>
      <c r="C46" s="61" t="s">
        <v>91</v>
      </c>
      <c r="D46" s="47">
        <v>7</v>
      </c>
      <c r="E46" s="9"/>
    </row>
    <row r="47" spans="2:5">
      <c r="B47" s="13">
        <v>5</v>
      </c>
      <c r="C47" s="62" t="s">
        <v>51</v>
      </c>
      <c r="D47" s="47">
        <v>33</v>
      </c>
      <c r="E47" s="9"/>
    </row>
    <row r="48" spans="2:5">
      <c r="B48" s="13">
        <v>6</v>
      </c>
      <c r="C48" s="54" t="s">
        <v>21</v>
      </c>
      <c r="D48" s="2">
        <v>9</v>
      </c>
      <c r="E48" s="9"/>
    </row>
    <row r="49" spans="2:5">
      <c r="B49" s="13">
        <v>7</v>
      </c>
      <c r="C49" s="62" t="s">
        <v>67</v>
      </c>
      <c r="D49" s="47">
        <v>14</v>
      </c>
      <c r="E49" s="9"/>
    </row>
    <row r="50" spans="2:5">
      <c r="B50" s="13">
        <v>8</v>
      </c>
      <c r="C50" s="62" t="s">
        <v>56</v>
      </c>
      <c r="D50" s="47">
        <v>21</v>
      </c>
      <c r="E50" s="9"/>
    </row>
    <row r="51" spans="2:5">
      <c r="B51" s="13">
        <v>9</v>
      </c>
      <c r="C51" s="62" t="s">
        <v>52</v>
      </c>
      <c r="D51" s="47">
        <v>21</v>
      </c>
      <c r="E51" s="9"/>
    </row>
    <row r="52" spans="2:5">
      <c r="B52" s="13">
        <v>10</v>
      </c>
      <c r="C52" s="61" t="s">
        <v>31</v>
      </c>
      <c r="D52" s="47">
        <v>34</v>
      </c>
      <c r="E52" s="9"/>
    </row>
    <row r="53" spans="2:5">
      <c r="B53" s="13">
        <v>11</v>
      </c>
      <c r="C53" s="61" t="s">
        <v>32</v>
      </c>
      <c r="D53" s="47">
        <v>72</v>
      </c>
      <c r="E53" s="9"/>
    </row>
    <row r="54" spans="2:5">
      <c r="B54" s="13">
        <v>12</v>
      </c>
      <c r="C54" s="61" t="s">
        <v>92</v>
      </c>
      <c r="D54" s="47">
        <v>40</v>
      </c>
      <c r="E54" s="9"/>
    </row>
    <row r="55" spans="2:5">
      <c r="B55" s="13">
        <v>13</v>
      </c>
      <c r="C55" s="61" t="s">
        <v>27</v>
      </c>
      <c r="D55" s="47">
        <v>85</v>
      </c>
      <c r="E55" s="9"/>
    </row>
    <row r="56" spans="2:5">
      <c r="B56" s="13">
        <v>14</v>
      </c>
      <c r="C56" s="61" t="s">
        <v>33</v>
      </c>
      <c r="D56" s="2">
        <v>56</v>
      </c>
      <c r="E56" s="9"/>
    </row>
    <row r="57" spans="2:5">
      <c r="B57" s="13">
        <v>15</v>
      </c>
      <c r="C57" s="60" t="s">
        <v>63</v>
      </c>
      <c r="D57" s="13">
        <v>10</v>
      </c>
      <c r="E57" s="9"/>
    </row>
    <row r="58" spans="2:5">
      <c r="B58" s="13">
        <v>16</v>
      </c>
      <c r="C58" s="60" t="s">
        <v>64</v>
      </c>
      <c r="D58" s="13">
        <v>19</v>
      </c>
      <c r="E58" s="9"/>
    </row>
    <row r="59" spans="2:5">
      <c r="B59" s="13">
        <v>17</v>
      </c>
      <c r="C59" s="61" t="s">
        <v>34</v>
      </c>
      <c r="D59" s="2">
        <v>50</v>
      </c>
      <c r="E59" s="9"/>
    </row>
    <row r="60" spans="2:5">
      <c r="B60" s="13">
        <v>18</v>
      </c>
      <c r="C60" s="61" t="s">
        <v>35</v>
      </c>
      <c r="D60" s="2">
        <v>65</v>
      </c>
      <c r="E60" s="9"/>
    </row>
    <row r="61" spans="2:5">
      <c r="B61" s="13">
        <v>19</v>
      </c>
      <c r="C61" s="62" t="s">
        <v>54</v>
      </c>
      <c r="D61" s="2">
        <v>100</v>
      </c>
      <c r="E61" s="9"/>
    </row>
    <row r="62" spans="2:5">
      <c r="B62" s="13">
        <v>20</v>
      </c>
      <c r="C62" s="62" t="s">
        <v>55</v>
      </c>
      <c r="D62" s="2">
        <v>23</v>
      </c>
      <c r="E62" s="9"/>
    </row>
    <row r="63" spans="2:5">
      <c r="B63" s="16"/>
      <c r="C63" s="16"/>
      <c r="D63" s="109">
        <f>SUM(D43:D62)</f>
        <v>741</v>
      </c>
      <c r="E63" s="9"/>
    </row>
  </sheetData>
  <mergeCells count="2">
    <mergeCell ref="B20:D20"/>
    <mergeCell ref="B42:D42"/>
  </mergeCells>
  <pageMargins left="0.70866141732283472" right="0.31496062992125984" top="0.15748031496062992" bottom="0.15748031496062992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F23"/>
  <sheetViews>
    <sheetView workbookViewId="0">
      <selection activeCell="I21" sqref="I21"/>
    </sheetView>
  </sheetViews>
  <sheetFormatPr defaultRowHeight="15.75"/>
  <cols>
    <col min="1" max="1" width="6.375" customWidth="1"/>
    <col min="2" max="2" width="41.875" customWidth="1"/>
  </cols>
  <sheetData>
    <row r="3" spans="1:6" ht="75">
      <c r="A3" s="140" t="s">
        <v>69</v>
      </c>
      <c r="B3" s="141" t="s">
        <v>70</v>
      </c>
      <c r="C3" s="141" t="s">
        <v>71</v>
      </c>
      <c r="D3" s="141" t="s">
        <v>72</v>
      </c>
      <c r="E3" s="141" t="s">
        <v>73</v>
      </c>
      <c r="F3" s="141" t="s">
        <v>74</v>
      </c>
    </row>
    <row r="4" spans="1:6">
      <c r="A4" s="136" t="s">
        <v>75</v>
      </c>
      <c r="B4" s="137" t="s">
        <v>42</v>
      </c>
      <c r="C4" s="138">
        <v>335</v>
      </c>
      <c r="D4" s="139"/>
      <c r="E4" s="139"/>
      <c r="F4" s="111">
        <f>SUM(C4,D4,E4)</f>
        <v>335</v>
      </c>
    </row>
    <row r="5" spans="1:6">
      <c r="A5" s="56">
        <v>2</v>
      </c>
      <c r="B5" s="57" t="s">
        <v>41</v>
      </c>
      <c r="C5" s="63">
        <v>243</v>
      </c>
      <c r="D5" s="63">
        <v>14</v>
      </c>
      <c r="E5" s="63">
        <v>27</v>
      </c>
      <c r="F5" s="89">
        <f t="shared" ref="F5:F20" si="0">SUM(C5,D5,E5)</f>
        <v>284</v>
      </c>
    </row>
    <row r="6" spans="1:6">
      <c r="A6" s="56">
        <v>3</v>
      </c>
      <c r="B6" s="57" t="s">
        <v>19</v>
      </c>
      <c r="C6" s="63">
        <v>202</v>
      </c>
      <c r="D6" s="63">
        <v>11</v>
      </c>
      <c r="E6" s="63">
        <v>55</v>
      </c>
      <c r="F6" s="89">
        <f t="shared" si="0"/>
        <v>268</v>
      </c>
    </row>
    <row r="7" spans="1:6">
      <c r="A7" s="56">
        <v>4</v>
      </c>
      <c r="B7" s="57" t="s">
        <v>17</v>
      </c>
      <c r="C7" s="63">
        <v>356</v>
      </c>
      <c r="D7" s="63">
        <v>3</v>
      </c>
      <c r="E7" s="63">
        <v>7</v>
      </c>
      <c r="F7" s="89">
        <f t="shared" si="0"/>
        <v>366</v>
      </c>
    </row>
    <row r="8" spans="1:6">
      <c r="A8" s="56">
        <v>5</v>
      </c>
      <c r="B8" s="57" t="s">
        <v>20</v>
      </c>
      <c r="C8" s="63">
        <v>233</v>
      </c>
      <c r="D8" s="63">
        <v>11</v>
      </c>
      <c r="E8" s="63">
        <v>33</v>
      </c>
      <c r="F8" s="89">
        <f t="shared" si="0"/>
        <v>277</v>
      </c>
    </row>
    <row r="9" spans="1:6">
      <c r="A9" s="59">
        <v>6</v>
      </c>
      <c r="B9" s="57" t="s">
        <v>18</v>
      </c>
      <c r="C9" s="89">
        <v>768</v>
      </c>
      <c r="D9" s="88"/>
      <c r="E9" s="88"/>
      <c r="F9" s="89">
        <f t="shared" si="0"/>
        <v>768</v>
      </c>
    </row>
    <row r="10" spans="1:6">
      <c r="A10" s="59">
        <v>7</v>
      </c>
      <c r="B10" s="57" t="s">
        <v>21</v>
      </c>
      <c r="C10" s="89">
        <v>139</v>
      </c>
      <c r="D10" s="89">
        <v>3</v>
      </c>
      <c r="E10" s="89">
        <v>9</v>
      </c>
      <c r="F10" s="89">
        <f t="shared" si="0"/>
        <v>151</v>
      </c>
    </row>
    <row r="11" spans="1:6">
      <c r="A11" s="56">
        <v>8</v>
      </c>
      <c r="B11" s="57" t="s">
        <v>94</v>
      </c>
      <c r="C11" s="63">
        <v>105</v>
      </c>
      <c r="D11" s="58"/>
      <c r="E11" s="58"/>
      <c r="F11" s="89">
        <f>SUM(C11,D11,E11)</f>
        <v>105</v>
      </c>
    </row>
    <row r="12" spans="1:6">
      <c r="A12" s="59" t="s">
        <v>76</v>
      </c>
      <c r="B12" s="57" t="s">
        <v>67</v>
      </c>
      <c r="C12" s="89">
        <v>157</v>
      </c>
      <c r="D12" s="89">
        <v>6</v>
      </c>
      <c r="E12" s="89">
        <v>35</v>
      </c>
      <c r="F12" s="89">
        <f t="shared" si="0"/>
        <v>198</v>
      </c>
    </row>
    <row r="13" spans="1:6">
      <c r="A13" s="59" t="s">
        <v>77</v>
      </c>
      <c r="B13" s="57" t="s">
        <v>78</v>
      </c>
      <c r="C13" s="89">
        <v>130</v>
      </c>
      <c r="D13" s="89">
        <v>10</v>
      </c>
      <c r="E13" s="89">
        <v>21</v>
      </c>
      <c r="F13" s="89">
        <f t="shared" si="0"/>
        <v>161</v>
      </c>
    </row>
    <row r="14" spans="1:6">
      <c r="A14" s="59" t="s">
        <v>79</v>
      </c>
      <c r="B14" s="57" t="s">
        <v>24</v>
      </c>
      <c r="C14" s="89">
        <v>50</v>
      </c>
      <c r="D14" s="89">
        <v>12</v>
      </c>
      <c r="E14" s="89">
        <v>34</v>
      </c>
      <c r="F14" s="89">
        <f t="shared" si="0"/>
        <v>96</v>
      </c>
    </row>
    <row r="15" spans="1:6">
      <c r="A15" s="59" t="s">
        <v>80</v>
      </c>
      <c r="B15" s="57" t="s">
        <v>23</v>
      </c>
      <c r="C15" s="89">
        <v>92</v>
      </c>
      <c r="D15" s="89">
        <v>37</v>
      </c>
      <c r="E15" s="89">
        <v>112</v>
      </c>
      <c r="F15" s="89">
        <f t="shared" si="0"/>
        <v>241</v>
      </c>
    </row>
    <row r="16" spans="1:6">
      <c r="A16" s="56" t="s">
        <v>81</v>
      </c>
      <c r="B16" s="57" t="s">
        <v>82</v>
      </c>
      <c r="C16" s="87"/>
      <c r="D16" s="63">
        <v>17</v>
      </c>
      <c r="E16" s="63">
        <v>85</v>
      </c>
      <c r="F16" s="89">
        <f t="shared" si="0"/>
        <v>102</v>
      </c>
    </row>
    <row r="17" spans="1:6">
      <c r="A17" s="56" t="s">
        <v>83</v>
      </c>
      <c r="B17" s="57" t="s">
        <v>84</v>
      </c>
      <c r="C17" s="87"/>
      <c r="D17" s="63">
        <v>22</v>
      </c>
      <c r="E17" s="63">
        <v>85</v>
      </c>
      <c r="F17" s="89">
        <f t="shared" si="0"/>
        <v>107</v>
      </c>
    </row>
    <row r="18" spans="1:6">
      <c r="A18" s="56" t="s">
        <v>85</v>
      </c>
      <c r="B18" s="57" t="s">
        <v>86</v>
      </c>
      <c r="C18" s="87"/>
      <c r="D18" s="63">
        <v>10</v>
      </c>
      <c r="E18" s="63">
        <v>50</v>
      </c>
      <c r="F18" s="89">
        <f t="shared" si="0"/>
        <v>60</v>
      </c>
    </row>
    <row r="19" spans="1:6">
      <c r="A19" s="56" t="s">
        <v>87</v>
      </c>
      <c r="B19" s="57" t="s">
        <v>88</v>
      </c>
      <c r="C19" s="87"/>
      <c r="D19" s="63">
        <v>20</v>
      </c>
      <c r="E19" s="63">
        <v>65</v>
      </c>
      <c r="F19" s="89">
        <f t="shared" si="0"/>
        <v>85</v>
      </c>
    </row>
    <row r="20" spans="1:6">
      <c r="A20" s="56" t="s">
        <v>89</v>
      </c>
      <c r="B20" s="57" t="s">
        <v>54</v>
      </c>
      <c r="C20" s="88"/>
      <c r="D20" s="89">
        <v>36</v>
      </c>
      <c r="E20" s="89">
        <v>123</v>
      </c>
      <c r="F20" s="89">
        <f t="shared" si="0"/>
        <v>159</v>
      </c>
    </row>
    <row r="21" spans="1:6">
      <c r="A21" s="135" t="s">
        <v>98</v>
      </c>
      <c r="B21" s="144"/>
      <c r="C21" s="53">
        <f>SUM(C4:C20)</f>
        <v>2810</v>
      </c>
      <c r="D21" s="53">
        <f t="shared" ref="D21:F21" si="1">SUM(D4:D20)</f>
        <v>212</v>
      </c>
      <c r="E21" s="53">
        <f t="shared" si="1"/>
        <v>741</v>
      </c>
      <c r="F21" s="145">
        <f t="shared" si="1"/>
        <v>3763</v>
      </c>
    </row>
    <row r="22" spans="1:6">
      <c r="C22" s="142"/>
      <c r="D22" s="143"/>
      <c r="E22" s="143"/>
    </row>
    <row r="23" spans="1:6">
      <c r="C23" s="142"/>
      <c r="D23" s="143"/>
      <c r="E23" s="143"/>
    </row>
  </sheetData>
  <mergeCells count="1">
    <mergeCell ref="A21:B2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BU sąrašas</vt:lpstr>
      <vt:lpstr>BU-PU-IU</vt:lpstr>
      <vt:lpstr>Bendras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EGIDIJA</dc:creator>
  <cp:lastModifiedBy>Švietimo skyrius</cp:lastModifiedBy>
  <cp:revision>1</cp:revision>
  <cp:lastPrinted>2021-11-04T14:28:33Z</cp:lastPrinted>
  <dcterms:created xsi:type="dcterms:W3CDTF">1999-08-12T08:36:07Z</dcterms:created>
  <dcterms:modified xsi:type="dcterms:W3CDTF">2025-09-23T06:45:41Z</dcterms:modified>
</cp:coreProperties>
</file>